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3" activeTab="0"/>
  </bookViews>
  <sheets>
    <sheet name="inter 0916" sheetId="1" r:id="rId1"/>
    <sheet name="1981à2008" sheetId="2" r:id="rId2"/>
    <sheet name="2009 à 2045" sheetId="3" r:id="rId3"/>
  </sheets>
  <definedNames/>
  <calcPr fullCalcOnLoad="1"/>
</workbook>
</file>

<file path=xl/sharedStrings.xml><?xml version="1.0" encoding="utf-8"?>
<sst xmlns="http://schemas.openxmlformats.org/spreadsheetml/2006/main" count="646" uniqueCount="322">
  <si>
    <t>pts09</t>
  </si>
  <si>
    <t>pts10</t>
  </si>
  <si>
    <t>pts11</t>
  </si>
  <si>
    <t>Pts 12</t>
  </si>
  <si>
    <t>Pts 13</t>
  </si>
  <si>
    <t>PTS14</t>
  </si>
  <si>
    <t>ville</t>
  </si>
  <si>
    <t xml:space="preserve">noms </t>
  </si>
  <si>
    <t>prénoms</t>
  </si>
  <si>
    <t>clt</t>
  </si>
  <si>
    <t>points</t>
  </si>
  <si>
    <t>t</t>
  </si>
  <si>
    <t>pesée</t>
  </si>
  <si>
    <t>tpts</t>
  </si>
  <si>
    <t>SC</t>
  </si>
  <si>
    <t xml:space="preserve">tpts </t>
  </si>
  <si>
    <t>CHALLENGE</t>
  </si>
  <si>
    <t>villers</t>
  </si>
  <si>
    <t>Lefort</t>
  </si>
  <si>
    <t>Stéphane</t>
  </si>
  <si>
    <t>cramoisy</t>
  </si>
  <si>
    <t>czarkowski</t>
  </si>
  <si>
    <t>bernard</t>
  </si>
  <si>
    <t>koby</t>
  </si>
  <si>
    <t xml:space="preserve">laurent </t>
  </si>
  <si>
    <t>Fregona</t>
  </si>
  <si>
    <t>Jacky</t>
  </si>
  <si>
    <t>jeanniot</t>
  </si>
  <si>
    <t>christian</t>
  </si>
  <si>
    <t>Jutard</t>
  </si>
  <si>
    <t>thierry</t>
  </si>
  <si>
    <t>précy</t>
  </si>
  <si>
    <t>canuet</t>
  </si>
  <si>
    <t>gouvieux</t>
  </si>
  <si>
    <t>caron</t>
  </si>
  <si>
    <t xml:space="preserve">philippe </t>
  </si>
  <si>
    <t>saint-leu</t>
  </si>
  <si>
    <t>Rannou</t>
  </si>
  <si>
    <t>dupré</t>
  </si>
  <si>
    <t>daniel</t>
  </si>
  <si>
    <t>maronneaud</t>
  </si>
  <si>
    <t>vincent</t>
  </si>
  <si>
    <t>Didier</t>
  </si>
  <si>
    <t>Pascal</t>
  </si>
  <si>
    <t>baillard</t>
  </si>
  <si>
    <t>patrick</t>
  </si>
  <si>
    <t>stleu gouv</t>
  </si>
  <si>
    <t>lombardin</t>
  </si>
  <si>
    <t>denise</t>
  </si>
  <si>
    <t>pascal</t>
  </si>
  <si>
    <t>tavaux</t>
  </si>
  <si>
    <t>sobolewski</t>
  </si>
  <si>
    <t>christophe</t>
  </si>
  <si>
    <t>blanquet</t>
  </si>
  <si>
    <t>sébastien</t>
  </si>
  <si>
    <t>Deroche</t>
  </si>
  <si>
    <t>lelong</t>
  </si>
  <si>
    <t>florent</t>
  </si>
  <si>
    <t>klinuski</t>
  </si>
  <si>
    <t>coudré</t>
  </si>
  <si>
    <t>bouchain</t>
  </si>
  <si>
    <t>michel</t>
  </si>
  <si>
    <t>Cuvillier</t>
  </si>
  <si>
    <t>sébert</t>
  </si>
  <si>
    <t>roland</t>
  </si>
  <si>
    <t>Vasseur</t>
  </si>
  <si>
    <t>Michel</t>
  </si>
  <si>
    <t>Jean-yves</t>
  </si>
  <si>
    <t>carette</t>
  </si>
  <si>
    <t>janick</t>
  </si>
  <si>
    <t>Couesme</t>
  </si>
  <si>
    <t>Sylvain</t>
  </si>
  <si>
    <t>varlet</t>
  </si>
  <si>
    <t xml:space="preserve">gilles </t>
  </si>
  <si>
    <t>marchant</t>
  </si>
  <si>
    <t>claude</t>
  </si>
  <si>
    <t>bonnet</t>
  </si>
  <si>
    <t>nicolas</t>
  </si>
  <si>
    <t>alix</t>
  </si>
  <si>
    <t>rené</t>
  </si>
  <si>
    <t>jeanne</t>
  </si>
  <si>
    <t>Jean-luc</t>
  </si>
  <si>
    <t>delourme</t>
  </si>
  <si>
    <t>francky</t>
  </si>
  <si>
    <t>debonlier</t>
  </si>
  <si>
    <t>dominique</t>
  </si>
  <si>
    <t>guy</t>
  </si>
  <si>
    <t>noui</t>
  </si>
  <si>
    <t>tahar</t>
  </si>
  <si>
    <t>Thibault</t>
  </si>
  <si>
    <t>Franck</t>
  </si>
  <si>
    <t>communes</t>
  </si>
  <si>
    <t>m1</t>
  </si>
  <si>
    <t>pts</t>
  </si>
  <si>
    <t>m2</t>
  </si>
  <si>
    <t>PTS</t>
  </si>
  <si>
    <t>TPTS</t>
  </si>
  <si>
    <t>,</t>
  </si>
  <si>
    <t>M2</t>
  </si>
  <si>
    <t>total</t>
  </si>
  <si>
    <t>années</t>
  </si>
  <si>
    <t>inter</t>
  </si>
  <si>
    <t>général</t>
  </si>
  <si>
    <t>régional</t>
  </si>
  <si>
    <t>celtique</t>
  </si>
  <si>
    <t>Précy</t>
  </si>
  <si>
    <t>boudin</t>
  </si>
  <si>
    <t>Villers</t>
  </si>
  <si>
    <t>printemps</t>
  </si>
  <si>
    <t>Cramoisy</t>
  </si>
  <si>
    <t>Gouvieux</t>
  </si>
  <si>
    <t>nom</t>
  </si>
  <si>
    <t>sc</t>
  </si>
  <si>
    <t>AAPPMA</t>
  </si>
  <si>
    <t>Demay  jean-luc</t>
  </si>
  <si>
    <t>Lombardin Thierry</t>
  </si>
  <si>
    <t>Canuet Christian</t>
  </si>
  <si>
    <t>Sobolewski Christophe</t>
  </si>
  <si>
    <t>Dubuis  philippe</t>
  </si>
  <si>
    <t>Baillard Patrick</t>
  </si>
  <si>
    <t>Canuet  christian</t>
  </si>
  <si>
    <t>Dubuis Philippe</t>
  </si>
  <si>
    <t>Oudart   michel</t>
  </si>
  <si>
    <t xml:space="preserve">Denise Pascal </t>
  </si>
  <si>
    <t>Guay   christian</t>
  </si>
  <si>
    <t>Gallopain jacqu</t>
  </si>
  <si>
    <t>Guay Christian</t>
  </si>
  <si>
    <t>Lallemand serge</t>
  </si>
  <si>
    <t>Drode  jean-marie</t>
  </si>
  <si>
    <t xml:space="preserve">Moquet Pierre </t>
  </si>
  <si>
    <t>Esline   marcel</t>
  </si>
  <si>
    <t>Batteux jean-luc</t>
  </si>
  <si>
    <t>Demay  Jean-luc</t>
  </si>
  <si>
    <t>Brighton  j-luc</t>
  </si>
  <si>
    <t>Brighton pascal</t>
  </si>
  <si>
    <t>Canonne charles</t>
  </si>
  <si>
    <t>Haverbeke je-luc</t>
  </si>
  <si>
    <t>Coquin Jean</t>
  </si>
  <si>
    <t>Bouchain michel</t>
  </si>
  <si>
    <t>SANS</t>
  </si>
  <si>
    <t>Coquin  jean</t>
  </si>
  <si>
    <t>Jeanin pascal</t>
  </si>
  <si>
    <t>Caron Philippe</t>
  </si>
  <si>
    <t>Drode  bernard</t>
  </si>
  <si>
    <t>Drode  david</t>
  </si>
  <si>
    <t>Czarkowski   be</t>
  </si>
  <si>
    <t>Lorusso serge</t>
  </si>
  <si>
    <t>Hénon  joel</t>
  </si>
  <si>
    <t>Leleu  christian</t>
  </si>
  <si>
    <t>Haverbeke Jean-luc</t>
  </si>
  <si>
    <t>Houssard  gilles</t>
  </si>
  <si>
    <t>Dausque christ</t>
  </si>
  <si>
    <t>Dereudre thierry</t>
  </si>
  <si>
    <t>Siclet emmanuel</t>
  </si>
  <si>
    <t>Leroy rémi</t>
  </si>
  <si>
    <t>Duvivier jacky</t>
  </si>
  <si>
    <t>Sébert Roland</t>
  </si>
  <si>
    <t>Marchand claude</t>
  </si>
  <si>
    <t>Carpentier phil</t>
  </si>
  <si>
    <t>Lefort jean-pierre</t>
  </si>
  <si>
    <t>Guay raynald</t>
  </si>
  <si>
    <t>Testard maurice</t>
  </si>
  <si>
    <t>Wadoux françois</t>
  </si>
  <si>
    <t>Jeanniot Christian</t>
  </si>
  <si>
    <t>Coudré  daniel</t>
  </si>
  <si>
    <t>Moquet  pierre</t>
  </si>
  <si>
    <t>Drode  jean</t>
  </si>
  <si>
    <t>Sobolewski  chr</t>
  </si>
  <si>
    <t>Sébert roland</t>
  </si>
  <si>
    <t>Lavaux   pascal</t>
  </si>
  <si>
    <t>Nadal xavier</t>
  </si>
  <si>
    <t>Vangel albert</t>
  </si>
  <si>
    <t>Framery thierry</t>
  </si>
  <si>
    <t>Brighton Jean-luc</t>
  </si>
  <si>
    <t>Larsonnier  ph</t>
  </si>
  <si>
    <t>Lombardin  th</t>
  </si>
  <si>
    <t>Dejésus  paulo</t>
  </si>
  <si>
    <t>Soilen  cédric</t>
  </si>
  <si>
    <t>Fleury         luc</t>
  </si>
  <si>
    <t>Cathelin Christophe</t>
  </si>
  <si>
    <t>Varlet  gilles</t>
  </si>
  <si>
    <t>Mathieu xavier</t>
  </si>
  <si>
    <t>Daime  éric</t>
  </si>
  <si>
    <t>Czarkowski Bernard</t>
  </si>
  <si>
    <t>Hein   laurent</t>
  </si>
  <si>
    <t>Podevin sylvain</t>
  </si>
  <si>
    <t>Paris  pascal</t>
  </si>
  <si>
    <t>Coudré  laurent</t>
  </si>
  <si>
    <t>Lelong bruno</t>
  </si>
  <si>
    <t>Lavaux  james</t>
  </si>
  <si>
    <t>Thery christophe</t>
  </si>
  <si>
    <t>Pezin  jérome</t>
  </si>
  <si>
    <t>Batteux  alain</t>
  </si>
  <si>
    <t>Lefévre anne-so</t>
  </si>
  <si>
    <t>Guessard didier</t>
  </si>
  <si>
    <t>Baillard patrick</t>
  </si>
  <si>
    <t>Lefebvre yoan</t>
  </si>
  <si>
    <t>Mannechezrégis</t>
  </si>
  <si>
    <t>Froment vincent</t>
  </si>
  <si>
    <t>Denise  pascal</t>
  </si>
  <si>
    <t>Queret daniel</t>
  </si>
  <si>
    <t>Dubois jean-claude</t>
  </si>
  <si>
    <t>Dubost cyril</t>
  </si>
  <si>
    <t>Delangue dominique</t>
  </si>
  <si>
    <t>Haverbeke bruno</t>
  </si>
  <si>
    <t>Lombardin fabien</t>
  </si>
  <si>
    <t>Cathelin  christo</t>
  </si>
  <si>
    <t>Laiguillon      guy</t>
  </si>
  <si>
    <t>Batteux alain</t>
  </si>
  <si>
    <t>Gouilleux manu</t>
  </si>
  <si>
    <t>Lefebvre georges</t>
  </si>
  <si>
    <t>Patureau laurent</t>
  </si>
  <si>
    <t>Mayer patrick</t>
  </si>
  <si>
    <t>capots</t>
  </si>
  <si>
    <t>Terrier christophe</t>
  </si>
  <si>
    <t>Carré frédéric</t>
  </si>
  <si>
    <t>Caron philippe</t>
  </si>
  <si>
    <t>Gazannois christophe</t>
  </si>
  <si>
    <t>Peyronnet franck</t>
  </si>
  <si>
    <t>Gomel michel</t>
  </si>
  <si>
    <t>Amory jean-paul</t>
  </si>
  <si>
    <t>Lelong florent</t>
  </si>
  <si>
    <t>Moquet daniel</t>
  </si>
  <si>
    <t>Meyer jean-paul</t>
  </si>
  <si>
    <t>Bonnet andré</t>
  </si>
  <si>
    <t>aappma
 truites</t>
  </si>
  <si>
    <t>printemps
villers</t>
  </si>
  <si>
    <t>cramoisy
truites</t>
  </si>
  <si>
    <t>gouvieux 
truites</t>
  </si>
  <si>
    <t>précy
 truites</t>
  </si>
  <si>
    <t>inter-
aappma</t>
  </si>
  <si>
    <t>inter
pvgslcm</t>
  </si>
  <si>
    <t>saint-leu
blancs</t>
  </si>
  <si>
    <t>précy
 blancs</t>
  </si>
  <si>
    <t>boudin
blancs</t>
  </si>
  <si>
    <t>gouvieux 
quiver</t>
  </si>
  <si>
    <t>saint-leu 
quiver</t>
  </si>
  <si>
    <t>précy
 quiver</t>
  </si>
  <si>
    <t>villers
 quiver</t>
  </si>
  <si>
    <t>aappma
 Quiver  cramoisy</t>
  </si>
  <si>
    <t>challenge
  Lievequin</t>
  </si>
  <si>
    <t>challenge
 Lombart</t>
  </si>
  <si>
    <t>challenge
  Framery</t>
  </si>
  <si>
    <t>challenge
  EMDR</t>
  </si>
  <si>
    <t>challenge
 Wadoux</t>
  </si>
  <si>
    <t>challenge
  Pinsson</t>
  </si>
  <si>
    <t>challenge
 Delaplace</t>
  </si>
  <si>
    <t>2009
,</t>
  </si>
  <si>
    <t>BONNET 
André</t>
  </si>
  <si>
    <t>lombardin
Thierry</t>
  </si>
  <si>
    <t>brighton
sébastien</t>
  </si>
  <si>
    <t>canuet
christian</t>
  </si>
  <si>
    <t>prévoté
rémy</t>
  </si>
  <si>
    <t>baillard
Patrick</t>
  </si>
  <si>
    <t>czarkowski
Bernard</t>
  </si>
  <si>
    <t>baillard
patrick</t>
  </si>
  <si>
    <t>dussart
dominique</t>
  </si>
  <si>
    <t>Cathelin
christophe</t>
  </si>
  <si>
    <t>cathelin
Christophe</t>
  </si>
  <si>
    <t>houlle 
hervé</t>
  </si>
  <si>
    <t xml:space="preserve"> Jeanniot christian</t>
  </si>
  <si>
    <t>couesme
 Sylvain</t>
  </si>
  <si>
    <t>Denise
pascal</t>
  </si>
  <si>
    <t xml:space="preserve">2010
</t>
  </si>
  <si>
    <t>drode
David</t>
  </si>
  <si>
    <t>canuet
Christian</t>
  </si>
  <si>
    <t>brighton
Jean-luc</t>
  </si>
  <si>
    <t>sobolewski
Christophe</t>
  </si>
  <si>
    <t>carpentier
Philippe</t>
  </si>
  <si>
    <t>didier
pascal</t>
  </si>
  <si>
    <t>tavaux
Patrick</t>
  </si>
  <si>
    <t>dupré
daniel</t>
  </si>
  <si>
    <t>sobolewski
christophe</t>
  </si>
  <si>
    <t>vasseur
 Michel</t>
  </si>
  <si>
    <t>drode
david</t>
  </si>
  <si>
    <t>2011
,</t>
  </si>
  <si>
    <t>drode
Jean-marie</t>
  </si>
  <si>
    <t>Jeanjean 
Patrcik</t>
  </si>
  <si>
    <t>Sébert 
Roland</t>
  </si>
  <si>
    <t>Dubost  
Cyril</t>
  </si>
  <si>
    <t>2012
,</t>
  </si>
  <si>
    <t>Bonnet  Nicolas</t>
  </si>
  <si>
    <t xml:space="preserve">KLINUSKI 
 Jean-yves </t>
  </si>
  <si>
    <t>KOBY 
Laurent</t>
  </si>
  <si>
    <t>PIETON
Gabriel</t>
  </si>
  <si>
    <t>DESSIGNY
FABIEN</t>
  </si>
  <si>
    <t xml:space="preserve">2013
</t>
  </si>
  <si>
    <t>Varlet 
 Gilles</t>
  </si>
  <si>
    <t>Namur Bernard</t>
  </si>
  <si>
    <t>Fregona Jacky</t>
  </si>
  <si>
    <t>Deroche Didier</t>
  </si>
  <si>
    <t xml:space="preserve">Foiratier
Romain </t>
  </si>
  <si>
    <t>DEFROCOURT
Olivier</t>
  </si>
  <si>
    <t>Moquet
Pierre</t>
  </si>
  <si>
    <t>Foiratier
Romain</t>
  </si>
  <si>
    <t>Klinuski
Philippe</t>
  </si>
  <si>
    <t>2014
,</t>
  </si>
  <si>
    <t>x</t>
  </si>
  <si>
    <t>Bertrand Alain</t>
  </si>
  <si>
    <t>Lefort  Stéphane</t>
  </si>
  <si>
    <t>Duronsoy
 Valentin</t>
  </si>
  <si>
    <t>ADAMSKI 
Denis</t>
  </si>
  <si>
    <t>PASQUIER  
Jacky</t>
  </si>
  <si>
    <t>Debonlier
Dominique</t>
  </si>
  <si>
    <t>2015
,</t>
  </si>
  <si>
    <t xml:space="preserve">2016
</t>
  </si>
  <si>
    <t>2017
,</t>
  </si>
  <si>
    <t>2018
,</t>
  </si>
  <si>
    <t xml:space="preserve">2019
</t>
  </si>
  <si>
    <t>2020
,</t>
  </si>
  <si>
    <t>2021
,</t>
  </si>
  <si>
    <t>2022
,</t>
  </si>
  <si>
    <t>2023
,</t>
  </si>
  <si>
    <t>2024
,</t>
  </si>
  <si>
    <t>2025
,</t>
  </si>
  <si>
    <t>2026
,</t>
  </si>
  <si>
    <t>2027
,</t>
  </si>
  <si>
    <t>2028
,</t>
  </si>
  <si>
    <t>2029
,</t>
  </si>
  <si>
    <t>2030
,</t>
  </si>
  <si>
    <t>2031
,</t>
  </si>
  <si>
    <t>2032
,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</si>
</sst>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6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4" fontId="0" fillId="3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ont="1" applyFill="1" applyAlignment="1">
      <alignment/>
    </xf>
    <xf numFmtId="164" fontId="0" fillId="10" borderId="0" xfId="0" applyFill="1" applyAlignment="1">
      <alignment/>
    </xf>
    <xf numFmtId="164" fontId="0" fillId="10" borderId="0" xfId="0" applyFont="1" applyFill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4" fontId="0" fillId="7" borderId="0" xfId="0" applyFont="1" applyFill="1" applyAlignment="1">
      <alignment/>
    </xf>
    <xf numFmtId="164" fontId="0" fillId="8" borderId="0" xfId="0" applyFill="1" applyAlignment="1">
      <alignment horizontal="center"/>
    </xf>
    <xf numFmtId="164" fontId="0" fillId="13" borderId="0" xfId="0" applyFont="1" applyFill="1" applyAlignment="1">
      <alignment/>
    </xf>
    <xf numFmtId="164" fontId="0" fillId="14" borderId="0" xfId="0" applyFill="1" applyAlignment="1">
      <alignment/>
    </xf>
    <xf numFmtId="164" fontId="0" fillId="15" borderId="0" xfId="0" applyFill="1" applyAlignment="1">
      <alignment/>
    </xf>
    <xf numFmtId="164" fontId="0" fillId="16" borderId="0" xfId="0" applyFill="1" applyAlignment="1">
      <alignment/>
    </xf>
    <xf numFmtId="164" fontId="0" fillId="17" borderId="0" xfId="0" applyFill="1" applyAlignment="1">
      <alignment/>
    </xf>
    <xf numFmtId="164" fontId="0" fillId="18" borderId="0" xfId="0" applyFill="1" applyAlignment="1">
      <alignment/>
    </xf>
    <xf numFmtId="164" fontId="0" fillId="19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20" borderId="0" xfId="0" applyFont="1" applyFill="1" applyAlignment="1">
      <alignment horizontal="center" vertical="center"/>
    </xf>
    <xf numFmtId="164" fontId="0" fillId="21" borderId="0" xfId="0" applyFont="1" applyFill="1" applyAlignment="1">
      <alignment/>
    </xf>
    <xf numFmtId="164" fontId="0" fillId="22" borderId="0" xfId="0" applyFont="1" applyFill="1" applyAlignment="1">
      <alignment/>
    </xf>
    <xf numFmtId="164" fontId="4" fillId="13" borderId="0" xfId="0" applyFont="1" applyFill="1" applyAlignment="1">
      <alignment horizontal="center" vertical="center"/>
    </xf>
    <xf numFmtId="164" fontId="0" fillId="23" borderId="0" xfId="0" applyFont="1" applyFill="1" applyAlignment="1">
      <alignment/>
    </xf>
    <xf numFmtId="164" fontId="4" fillId="24" borderId="0" xfId="0" applyFont="1" applyFill="1" applyAlignment="1">
      <alignment horizontal="center" vertical="center"/>
    </xf>
    <xf numFmtId="164" fontId="0" fillId="25" borderId="0" xfId="0" applyFont="1" applyFill="1" applyAlignment="1">
      <alignment/>
    </xf>
    <xf numFmtId="164" fontId="0" fillId="26" borderId="0" xfId="0" applyFont="1" applyFill="1" applyAlignment="1">
      <alignment/>
    </xf>
    <xf numFmtId="164" fontId="4" fillId="4" borderId="0" xfId="0" applyFont="1" applyFill="1" applyAlignment="1">
      <alignment horizontal="center" vertical="center"/>
    </xf>
    <xf numFmtId="164" fontId="0" fillId="6" borderId="0" xfId="0" applyFont="1" applyFill="1" applyAlignment="1">
      <alignment/>
    </xf>
    <xf numFmtId="164" fontId="0" fillId="27" borderId="0" xfId="0" applyFont="1" applyFill="1" applyAlignment="1">
      <alignment/>
    </xf>
    <xf numFmtId="164" fontId="0" fillId="20" borderId="0" xfId="0" applyFont="1" applyFill="1" applyAlignment="1">
      <alignment/>
    </xf>
    <xf numFmtId="164" fontId="4" fillId="8" borderId="0" xfId="0" applyFont="1" applyFill="1" applyAlignment="1">
      <alignment horizontal="center" vertical="center"/>
    </xf>
    <xf numFmtId="164" fontId="5" fillId="19" borderId="0" xfId="0" applyFont="1" applyFill="1" applyAlignment="1">
      <alignment horizontal="center" vertical="center"/>
    </xf>
    <xf numFmtId="164" fontId="6" fillId="28" borderId="1" xfId="0" applyFont="1" applyFill="1" applyBorder="1" applyAlignment="1">
      <alignment horizontal="center" vertical="center"/>
    </xf>
    <xf numFmtId="164" fontId="4" fillId="9" borderId="0" xfId="0" applyFont="1" applyFill="1" applyAlignment="1">
      <alignment horizontal="center" vertical="center"/>
    </xf>
    <xf numFmtId="164" fontId="5" fillId="29" borderId="0" xfId="0" applyFont="1" applyFill="1" applyAlignment="1">
      <alignment horizontal="center" vertical="center"/>
    </xf>
    <xf numFmtId="164" fontId="0" fillId="30" borderId="0" xfId="0" applyFont="1" applyFill="1" applyAlignment="1">
      <alignment/>
    </xf>
    <xf numFmtId="164" fontId="5" fillId="31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4" fillId="30" borderId="0" xfId="0" applyFont="1" applyFill="1" applyAlignment="1">
      <alignment horizontal="center" vertical="center"/>
    </xf>
    <xf numFmtId="164" fontId="5" fillId="32" borderId="0" xfId="0" applyFont="1" applyFill="1" applyAlignment="1">
      <alignment horizontal="center" vertical="center"/>
    </xf>
    <xf numFmtId="164" fontId="4" fillId="21" borderId="0" xfId="0" applyFont="1" applyFill="1" applyAlignment="1">
      <alignment horizontal="center" vertical="center"/>
    </xf>
    <xf numFmtId="164" fontId="4" fillId="15" borderId="0" xfId="0" applyFont="1" applyFill="1" applyAlignment="1">
      <alignment horizontal="center" vertical="center"/>
    </xf>
    <xf numFmtId="164" fontId="4" fillId="7" borderId="0" xfId="0" applyFont="1" applyFill="1" applyAlignment="1">
      <alignment horizontal="center" vertical="center"/>
    </xf>
    <xf numFmtId="164" fontId="5" fillId="33" borderId="0" xfId="0" applyFont="1" applyFill="1" applyAlignment="1">
      <alignment horizontal="center" vertical="center"/>
    </xf>
    <xf numFmtId="164" fontId="5" fillId="34" borderId="0" xfId="0" applyFont="1" applyFill="1" applyAlignment="1">
      <alignment horizontal="center" vertical="center"/>
    </xf>
    <xf numFmtId="164" fontId="5" fillId="35" borderId="0" xfId="0" applyFont="1" applyFill="1" applyAlignment="1">
      <alignment horizontal="center" vertical="center"/>
    </xf>
    <xf numFmtId="164" fontId="5" fillId="34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36" borderId="0" xfId="0" applyFont="1" applyFill="1" applyAlignment="1">
      <alignment horizontal="center" vertical="center"/>
    </xf>
    <xf numFmtId="164" fontId="0" fillId="13" borderId="0" xfId="0" applyFont="1" applyFill="1" applyAlignment="1">
      <alignment wrapText="1"/>
    </xf>
    <xf numFmtId="164" fontId="0" fillId="0" borderId="0" xfId="0" applyFont="1" applyAlignment="1">
      <alignment wrapText="1"/>
    </xf>
    <xf numFmtId="164" fontId="0" fillId="2" borderId="0" xfId="0" applyFont="1" applyFill="1" applyAlignment="1">
      <alignment wrapText="1"/>
    </xf>
    <xf numFmtId="164" fontId="0" fillId="0" borderId="0" xfId="0" applyFont="1" applyAlignment="1">
      <alignment horizontal="center" wrapText="1"/>
    </xf>
    <xf numFmtId="164" fontId="7" fillId="37" borderId="0" xfId="0" applyFont="1" applyFill="1" applyAlignment="1">
      <alignment wrapText="1"/>
    </xf>
    <xf numFmtId="164" fontId="0" fillId="20" borderId="0" xfId="0" applyFont="1" applyFill="1" applyAlignment="1">
      <alignment wrapText="1"/>
    </xf>
    <xf numFmtId="164" fontId="0" fillId="10" borderId="0" xfId="0" applyFont="1" applyFill="1" applyAlignment="1">
      <alignment wrapText="1"/>
    </xf>
    <xf numFmtId="164" fontId="0" fillId="9" borderId="0" xfId="0" applyFont="1" applyFill="1" applyAlignment="1">
      <alignment wrapText="1"/>
    </xf>
    <xf numFmtId="164" fontId="0" fillId="8" borderId="0" xfId="0" applyFont="1" applyFill="1" applyAlignment="1">
      <alignment wrapText="1"/>
    </xf>
    <xf numFmtId="164" fontId="0" fillId="21" borderId="0" xfId="0" applyFont="1" applyFill="1" applyAlignment="1">
      <alignment wrapText="1"/>
    </xf>
    <xf numFmtId="164" fontId="0" fillId="15" borderId="0" xfId="0" applyFont="1" applyFill="1" applyAlignment="1">
      <alignment wrapText="1"/>
    </xf>
    <xf numFmtId="164" fontId="0" fillId="5" borderId="0" xfId="0" applyFont="1" applyFill="1" applyAlignment="1">
      <alignment wrapText="1"/>
    </xf>
    <xf numFmtId="164" fontId="8" fillId="35" borderId="0" xfId="0" applyFont="1" applyFill="1" applyAlignment="1">
      <alignment wrapText="1"/>
    </xf>
    <xf numFmtId="164" fontId="0" fillId="7" borderId="0" xfId="0" applyFont="1" applyFill="1" applyAlignment="1">
      <alignment wrapText="1"/>
    </xf>
    <xf numFmtId="164" fontId="0" fillId="38" borderId="0" xfId="0" applyFont="1" applyFill="1" applyAlignment="1">
      <alignment wrapText="1"/>
    </xf>
    <xf numFmtId="164" fontId="0" fillId="39" borderId="0" xfId="0" applyFont="1" applyFill="1" applyAlignment="1">
      <alignment wrapText="1"/>
    </xf>
    <xf numFmtId="164" fontId="2" fillId="40" borderId="0" xfId="0" applyFont="1" applyFill="1" applyAlignment="1">
      <alignment wrapText="1"/>
    </xf>
    <xf numFmtId="164" fontId="0" fillId="41" borderId="0" xfId="0" applyFont="1" applyFill="1" applyAlignment="1">
      <alignment wrapText="1"/>
    </xf>
    <xf numFmtId="164" fontId="2" fillId="5" borderId="0" xfId="0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0" fillId="42" borderId="0" xfId="0" applyFont="1" applyFill="1" applyAlignment="1">
      <alignment wrapText="1"/>
    </xf>
    <xf numFmtId="164" fontId="7" fillId="43" borderId="0" xfId="0" applyFont="1" applyFill="1" applyAlignment="1">
      <alignment wrapText="1"/>
    </xf>
    <xf numFmtId="164" fontId="0" fillId="25" borderId="0" xfId="0" applyFont="1" applyFill="1" applyAlignment="1">
      <alignment wrapText="1"/>
    </xf>
    <xf numFmtId="164" fontId="0" fillId="44" borderId="0" xfId="0" applyFont="1" applyFill="1" applyAlignment="1">
      <alignment wrapText="1"/>
    </xf>
    <xf numFmtId="164" fontId="9" fillId="45" borderId="0" xfId="0" applyFont="1" applyFill="1" applyAlignment="1">
      <alignment wrapText="1"/>
    </xf>
    <xf numFmtId="164" fontId="1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6633"/>
      <rgbColor rgb="00B80047"/>
      <rgbColor rgb="0023B8DC"/>
      <rgbColor rgb="00C0C0C0"/>
      <rgbColor rgb="009966CC"/>
      <rgbColor rgb="00FFD320"/>
      <rgbColor rgb="00B84747"/>
      <rgbColor rgb="00E6E6E6"/>
      <rgbColor rgb="00CCFFFF"/>
      <rgbColor rgb="00660066"/>
      <rgbColor rgb="00FF8080"/>
      <rgbColor rgb="000084D1"/>
      <rgbColor rgb="00CCCCFF"/>
      <rgbColor rgb="00000080"/>
      <rgbColor rgb="00FF00FF"/>
      <rgbColor rgb="00E6FF00"/>
      <rgbColor rgb="0000B8FF"/>
      <rgbColor rgb="00800080"/>
      <rgbColor rgb="00800000"/>
      <rgbColor rgb="0033CC66"/>
      <rgbColor rgb="000000FF"/>
      <rgbColor rgb="0000CCFF"/>
      <rgbColor rgb="00FFFF66"/>
      <rgbColor rgb="00CCFFCC"/>
      <rgbColor rgb="00FFFF99"/>
      <rgbColor rgb="0083CAFF"/>
      <rgbColor rgb="00FF99CC"/>
      <rgbColor rgb="00FF9966"/>
      <rgbColor rgb="00E6E64C"/>
      <rgbColor rgb="003366FF"/>
      <rgbColor rgb="0033CCCC"/>
      <rgbColor rgb="0099CC00"/>
      <rgbColor rgb="00FFCC00"/>
      <rgbColor rgb="00FF950E"/>
      <rgbColor rgb="00FF6633"/>
      <rgbColor rgb="00666699"/>
      <rgbColor rgb="007DA647"/>
      <rgbColor rgb="00003366"/>
      <rgbColor rgb="00339966"/>
      <rgbColor rgb="00003300"/>
      <rgbColor rgb="0023FF23"/>
      <rgbColor rgb="00993300"/>
      <rgbColor rgb="00993366"/>
      <rgbColor rgb="00333399"/>
      <rgbColor rgb="003DEB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workbookViewId="0" topLeftCell="A40">
      <pane xSplit="3614" topLeftCell="AK40" activePane="topRight" state="split"/>
      <selection pane="topLeft" activeCell="A40" sqref="A40"/>
      <selection pane="topRight" activeCell="AT62" sqref="AT62"/>
    </sheetView>
  </sheetViews>
  <sheetFormatPr defaultColWidth="11.421875" defaultRowHeight="12.75"/>
  <cols>
    <col min="1" max="1" width="9.28125" style="0" customWidth="1"/>
    <col min="2" max="2" width="11.140625" style="0" customWidth="1"/>
    <col min="3" max="3" width="8.00390625" style="0" customWidth="1"/>
    <col min="4" max="4" width="5.00390625" style="0" customWidth="1"/>
    <col min="5" max="5" width="6.00390625" style="0" customWidth="1"/>
    <col min="6" max="6" width="3.00390625" style="0" customWidth="1"/>
    <col min="7" max="7" width="6.00390625" style="0" customWidth="1"/>
    <col min="8" max="9" width="5.57421875" style="0" customWidth="1"/>
    <col min="10" max="10" width="5.140625" style="0" customWidth="1"/>
    <col min="11" max="12" width="6.00390625" style="0" customWidth="1"/>
    <col min="13" max="13" width="5.00390625" style="0" customWidth="1"/>
    <col min="14" max="14" width="6.140625" style="0" customWidth="1"/>
    <col min="15" max="15" width="5.8515625" style="0" customWidth="1"/>
    <col min="16" max="16" width="5.57421875" style="0" customWidth="1"/>
    <col min="17" max="17" width="6.57421875" style="1" customWidth="1"/>
    <col min="18" max="18" width="3.00390625" style="0" customWidth="1"/>
    <col min="19" max="19" width="6.00390625" style="0" customWidth="1"/>
    <col min="20" max="20" width="6.57421875" style="0" customWidth="1"/>
    <col min="21" max="21" width="5.57421875" style="0" customWidth="1"/>
    <col min="22" max="22" width="6.00390625" style="0" customWidth="1"/>
    <col min="23" max="23" width="5.57421875" style="0" customWidth="1"/>
    <col min="24" max="24" width="5.00390625" style="0" customWidth="1"/>
    <col min="25" max="25" width="4.8515625" style="1" customWidth="1"/>
    <col min="26" max="26" width="6.00390625" style="1" customWidth="1"/>
    <col min="27" max="27" width="3.00390625" style="0" customWidth="1"/>
    <col min="28" max="28" width="6.00390625" style="0" customWidth="1"/>
    <col min="29" max="29" width="3.00390625" style="0" customWidth="1"/>
    <col min="30" max="30" width="6.00390625" style="0" customWidth="1"/>
    <col min="31" max="31" width="5.57421875" style="0" customWidth="1"/>
    <col min="32" max="32" width="6.00390625" style="0" customWidth="1"/>
    <col min="33" max="33" width="4.57421875" style="0" customWidth="1"/>
    <col min="34" max="34" width="5.140625" style="1" customWidth="1"/>
    <col min="35" max="35" width="4.8515625" style="1" customWidth="1"/>
    <col min="36" max="36" width="6.00390625" style="1" customWidth="1"/>
    <col min="37" max="37" width="3.00390625" style="0" customWidth="1"/>
    <col min="38" max="38" width="6.00390625" style="0" customWidth="1"/>
    <col min="39" max="39" width="3.00390625" style="0" customWidth="1"/>
    <col min="40" max="40" width="6.00390625" style="0" customWidth="1"/>
    <col min="41" max="41" width="5.57421875" style="0" customWidth="1"/>
    <col min="42" max="42" width="6.00390625" style="0" customWidth="1"/>
    <col min="43" max="43" width="4.57421875" style="0" customWidth="1"/>
    <col min="44" max="44" width="5.140625" style="1" customWidth="1"/>
    <col min="45" max="45" width="4.140625" style="1" customWidth="1"/>
    <col min="46" max="46" width="6.57421875" style="1" customWidth="1"/>
    <col min="47" max="47" width="3.57421875" style="1" customWidth="1"/>
    <col min="48" max="48" width="6.57421875" style="1" customWidth="1"/>
    <col min="49" max="49" width="4.140625" style="1" customWidth="1"/>
    <col min="50" max="50" width="6.57421875" style="1" customWidth="1"/>
    <col min="51" max="51" width="3.57421875" style="1" customWidth="1"/>
    <col min="52" max="52" width="6.57421875" style="1" customWidth="1"/>
    <col min="53" max="53" width="5.28125" style="1" customWidth="1"/>
    <col min="54" max="54" width="5.421875" style="1" customWidth="1"/>
  </cols>
  <sheetData>
    <row r="1" spans="4:59" ht="12.75">
      <c r="D1" s="2">
        <v>2009</v>
      </c>
      <c r="E1" s="2"/>
      <c r="F1" s="2"/>
      <c r="G1" s="2"/>
      <c r="H1" s="3" t="s">
        <v>0</v>
      </c>
      <c r="I1" s="2">
        <v>2010</v>
      </c>
      <c r="J1" s="2"/>
      <c r="K1" s="2"/>
      <c r="L1" s="2"/>
      <c r="M1" s="2"/>
      <c r="N1" s="2"/>
      <c r="O1" s="2"/>
      <c r="P1" s="3" t="s">
        <v>1</v>
      </c>
      <c r="Q1" s="4">
        <v>2011</v>
      </c>
      <c r="R1" s="4"/>
      <c r="S1" s="4"/>
      <c r="T1" s="4"/>
      <c r="U1" s="4"/>
      <c r="V1" s="4"/>
      <c r="W1" s="4"/>
      <c r="X1" s="5" t="s">
        <v>2</v>
      </c>
      <c r="Y1" s="2">
        <v>2012</v>
      </c>
      <c r="Z1" s="2"/>
      <c r="AA1" s="2"/>
      <c r="AB1" s="2"/>
      <c r="AC1" s="2"/>
      <c r="AD1" s="2"/>
      <c r="AE1" s="2"/>
      <c r="AF1" s="2"/>
      <c r="AH1" s="4" t="s">
        <v>3</v>
      </c>
      <c r="AI1" s="2">
        <v>2013</v>
      </c>
      <c r="AJ1" s="2"/>
      <c r="AK1" s="2"/>
      <c r="AL1" s="2"/>
      <c r="AM1" s="2"/>
      <c r="AN1" s="2"/>
      <c r="AO1" s="2"/>
      <c r="AP1" s="2"/>
      <c r="AR1" s="4" t="s">
        <v>4</v>
      </c>
      <c r="AS1"/>
      <c r="AT1" s="4">
        <v>2014</v>
      </c>
      <c r="AU1" s="4"/>
      <c r="AV1" s="4"/>
      <c r="AW1" s="4"/>
      <c r="AX1" s="4"/>
      <c r="AY1" s="4"/>
      <c r="AZ1" s="4"/>
      <c r="BA1" s="4"/>
      <c r="BB1" s="4" t="s">
        <v>5</v>
      </c>
      <c r="BD1" s="2"/>
      <c r="BE1" s="2"/>
      <c r="BF1" s="2"/>
      <c r="BG1" s="2"/>
    </row>
    <row r="2" spans="4:55" ht="7.5" customHeight="1">
      <c r="D2" s="2"/>
      <c r="E2" s="2"/>
      <c r="F2" s="2"/>
      <c r="G2" s="2"/>
      <c r="H2" s="3"/>
      <c r="I2" s="6"/>
      <c r="J2" s="2"/>
      <c r="K2" s="2"/>
      <c r="L2" s="2"/>
      <c r="M2" s="2"/>
      <c r="N2" s="2"/>
      <c r="O2" s="6"/>
      <c r="P2" s="3"/>
      <c r="Q2" s="7"/>
      <c r="R2" s="2"/>
      <c r="S2" s="2"/>
      <c r="T2" s="2"/>
      <c r="U2" s="2"/>
      <c r="V2" s="2"/>
      <c r="W2" s="2"/>
      <c r="X2" s="5"/>
      <c r="Y2" s="8"/>
      <c r="Z2" s="8"/>
      <c r="AA2" s="2"/>
      <c r="AB2" s="2"/>
      <c r="AC2" s="2"/>
      <c r="AD2" s="2"/>
      <c r="AE2" s="2"/>
      <c r="AF2" s="2"/>
      <c r="AH2" s="4"/>
      <c r="AI2" s="8"/>
      <c r="AJ2" s="8"/>
      <c r="AK2" s="2"/>
      <c r="AL2" s="2"/>
      <c r="AM2" s="2"/>
      <c r="AN2" s="2"/>
      <c r="AO2" s="2"/>
      <c r="AP2" s="2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2"/>
    </row>
    <row r="3" spans="1:55" ht="12.75">
      <c r="A3" t="s">
        <v>6</v>
      </c>
      <c r="B3" t="s">
        <v>7</v>
      </c>
      <c r="C3" t="s">
        <v>8</v>
      </c>
      <c r="D3" s="9" t="s">
        <v>9</v>
      </c>
      <c r="E3" t="s">
        <v>10</v>
      </c>
      <c r="F3" s="9" t="s">
        <v>9</v>
      </c>
      <c r="G3" t="s">
        <v>10</v>
      </c>
      <c r="H3" s="9" t="s">
        <v>11</v>
      </c>
      <c r="I3" s="9" t="s">
        <v>12</v>
      </c>
      <c r="J3" s="9" t="s">
        <v>9</v>
      </c>
      <c r="K3" t="s">
        <v>10</v>
      </c>
      <c r="L3" s="9" t="s">
        <v>12</v>
      </c>
      <c r="M3" s="9" t="s">
        <v>9</v>
      </c>
      <c r="N3" t="s">
        <v>10</v>
      </c>
      <c r="O3" s="9" t="s">
        <v>13</v>
      </c>
      <c r="P3" s="9" t="s">
        <v>11</v>
      </c>
      <c r="Q3" s="9" t="s">
        <v>12</v>
      </c>
      <c r="R3" s="9" t="s">
        <v>9</v>
      </c>
      <c r="S3" t="s">
        <v>10</v>
      </c>
      <c r="T3" s="9" t="s">
        <v>12</v>
      </c>
      <c r="U3" s="9" t="s">
        <v>9</v>
      </c>
      <c r="V3" t="s">
        <v>10</v>
      </c>
      <c r="W3" s="9" t="s">
        <v>13</v>
      </c>
      <c r="X3" s="10" t="s">
        <v>11</v>
      </c>
      <c r="Y3" s="7" t="s">
        <v>14</v>
      </c>
      <c r="Z3" s="9" t="s">
        <v>12</v>
      </c>
      <c r="AA3" s="9" t="s">
        <v>9</v>
      </c>
      <c r="AB3" t="s">
        <v>10</v>
      </c>
      <c r="AC3" s="7" t="s">
        <v>14</v>
      </c>
      <c r="AD3" s="9" t="s">
        <v>12</v>
      </c>
      <c r="AE3" s="9" t="s">
        <v>9</v>
      </c>
      <c r="AF3" t="s">
        <v>10</v>
      </c>
      <c r="AG3" t="s">
        <v>15</v>
      </c>
      <c r="AH3" s="7" t="s">
        <v>11</v>
      </c>
      <c r="AI3" s="7" t="s">
        <v>14</v>
      </c>
      <c r="AJ3" s="9" t="s">
        <v>12</v>
      </c>
      <c r="AK3" s="9" t="s">
        <v>9</v>
      </c>
      <c r="AL3" t="s">
        <v>10</v>
      </c>
      <c r="AM3" s="7" t="s">
        <v>14</v>
      </c>
      <c r="AN3" s="9" t="s">
        <v>12</v>
      </c>
      <c r="AO3" s="9" t="s">
        <v>9</v>
      </c>
      <c r="AP3" t="s">
        <v>10</v>
      </c>
      <c r="AQ3" t="s">
        <v>15</v>
      </c>
      <c r="AR3" s="7" t="s">
        <v>11</v>
      </c>
      <c r="AS3" s="7" t="s">
        <v>14</v>
      </c>
      <c r="AT3" s="9" t="s">
        <v>12</v>
      </c>
      <c r="AU3" s="9" t="s">
        <v>9</v>
      </c>
      <c r="AV3" t="s">
        <v>10</v>
      </c>
      <c r="AW3" s="7" t="s">
        <v>14</v>
      </c>
      <c r="AX3" s="9" t="s">
        <v>12</v>
      </c>
      <c r="AY3" s="9" t="s">
        <v>9</v>
      </c>
      <c r="AZ3" t="s">
        <v>10</v>
      </c>
      <c r="BA3" t="s">
        <v>15</v>
      </c>
      <c r="BB3" s="7" t="s">
        <v>11</v>
      </c>
      <c r="BC3" t="s">
        <v>16</v>
      </c>
    </row>
    <row r="4" spans="1:55" ht="12.75">
      <c r="A4" s="11" t="s">
        <v>17</v>
      </c>
      <c r="B4" s="1" t="s">
        <v>18</v>
      </c>
      <c r="C4" s="1" t="s">
        <v>19</v>
      </c>
      <c r="Q4" s="1">
        <v>2450</v>
      </c>
      <c r="R4">
        <v>3</v>
      </c>
      <c r="S4" s="12">
        <f>16-R4</f>
        <v>13</v>
      </c>
      <c r="T4">
        <v>2030</v>
      </c>
      <c r="U4">
        <v>12</v>
      </c>
      <c r="V4" s="12">
        <f>17-U4</f>
        <v>5</v>
      </c>
      <c r="W4" s="12">
        <f>+S4+V4</f>
        <v>18</v>
      </c>
      <c r="X4" s="5">
        <v>8</v>
      </c>
      <c r="Y4" s="8">
        <v>1</v>
      </c>
      <c r="Z4" s="8">
        <v>4760</v>
      </c>
      <c r="AA4">
        <v>2</v>
      </c>
      <c r="AB4" s="12">
        <f>16-AA4</f>
        <v>14</v>
      </c>
      <c r="AC4">
        <v>1</v>
      </c>
      <c r="AD4">
        <v>4650</v>
      </c>
      <c r="AE4">
        <v>3</v>
      </c>
      <c r="AF4" s="12">
        <f>16-AE4</f>
        <v>13</v>
      </c>
      <c r="AG4" s="12">
        <f>AB4+AF4</f>
        <v>27</v>
      </c>
      <c r="AH4" s="13">
        <v>20</v>
      </c>
      <c r="AI4" s="8">
        <v>1</v>
      </c>
      <c r="AJ4" s="8">
        <v>1170</v>
      </c>
      <c r="AK4">
        <v>3</v>
      </c>
      <c r="AL4" s="12">
        <f>16-AK4</f>
        <v>13</v>
      </c>
      <c r="AM4">
        <v>2</v>
      </c>
      <c r="AN4">
        <v>2000</v>
      </c>
      <c r="AO4" s="14">
        <v>3</v>
      </c>
      <c r="AP4" s="12">
        <v>13</v>
      </c>
      <c r="AQ4" s="12">
        <f>AP4+AL4</f>
        <v>26</v>
      </c>
      <c r="AR4" s="15">
        <v>20</v>
      </c>
      <c r="AS4" s="1">
        <v>2</v>
      </c>
      <c r="AT4" s="1">
        <v>630</v>
      </c>
      <c r="AU4" s="1">
        <v>5</v>
      </c>
      <c r="AV4" s="1">
        <f>13-AU4</f>
        <v>8</v>
      </c>
      <c r="AW4" s="1">
        <v>1</v>
      </c>
      <c r="AX4" s="1">
        <v>1680</v>
      </c>
      <c r="AY4" s="1">
        <v>2</v>
      </c>
      <c r="AZ4" s="1">
        <f>13-AY4</f>
        <v>11</v>
      </c>
      <c r="BA4" s="1">
        <f>AV4+AZ4</f>
        <v>19</v>
      </c>
      <c r="BB4" s="16">
        <v>20</v>
      </c>
      <c r="BC4" s="12">
        <f>H4+P4+X4+AH4+AR4+BB4</f>
        <v>68</v>
      </c>
    </row>
    <row r="5" spans="1:55" ht="12.75">
      <c r="A5" s="17" t="s">
        <v>20</v>
      </c>
      <c r="B5" t="s">
        <v>21</v>
      </c>
      <c r="C5" t="s">
        <v>22</v>
      </c>
      <c r="H5" s="3"/>
      <c r="I5">
        <v>290</v>
      </c>
      <c r="J5">
        <v>8.5</v>
      </c>
      <c r="K5" s="12">
        <f>15-J5</f>
        <v>6.5</v>
      </c>
      <c r="L5">
        <v>490</v>
      </c>
      <c r="M5">
        <v>10</v>
      </c>
      <c r="N5" s="12">
        <f>16-M5</f>
        <v>6</v>
      </c>
      <c r="O5" s="12">
        <f>K5+N5</f>
        <v>12.5</v>
      </c>
      <c r="P5" s="3">
        <v>3.5</v>
      </c>
      <c r="Q5" s="8"/>
      <c r="X5" s="5"/>
      <c r="Y5" s="8">
        <v>3</v>
      </c>
      <c r="Z5" s="8">
        <v>4250</v>
      </c>
      <c r="AA5">
        <v>8</v>
      </c>
      <c r="AB5" s="12">
        <f>16-AA5</f>
        <v>8</v>
      </c>
      <c r="AC5">
        <v>1</v>
      </c>
      <c r="AD5">
        <v>4980</v>
      </c>
      <c r="AE5">
        <v>2</v>
      </c>
      <c r="AF5" s="12">
        <f>16-AE5</f>
        <v>14</v>
      </c>
      <c r="AG5" s="12">
        <f>AB5+AF5</f>
        <v>22</v>
      </c>
      <c r="AH5" s="13">
        <v>10.5</v>
      </c>
      <c r="AI5" s="8"/>
      <c r="AJ5" s="8"/>
      <c r="AL5" s="12"/>
      <c r="AP5" s="12"/>
      <c r="AQ5" s="12"/>
      <c r="AS5" s="1">
        <v>4</v>
      </c>
      <c r="AT5" s="1">
        <v>880</v>
      </c>
      <c r="AU5" s="1">
        <v>10</v>
      </c>
      <c r="AV5" s="1">
        <f>13-AU5</f>
        <v>3</v>
      </c>
      <c r="AW5" s="1">
        <v>1</v>
      </c>
      <c r="AX5" s="1">
        <v>2900</v>
      </c>
      <c r="AY5" s="1">
        <v>1</v>
      </c>
      <c r="AZ5" s="1">
        <f>13-AY5</f>
        <v>12</v>
      </c>
      <c r="BA5" s="1">
        <f>AV5+AZ5</f>
        <v>15</v>
      </c>
      <c r="BB5" s="16">
        <v>9</v>
      </c>
      <c r="BC5" s="12">
        <f>H5+P5+X5+AH5+AR5+BB5</f>
        <v>23</v>
      </c>
    </row>
    <row r="6" spans="1:55" ht="12.75">
      <c r="A6" s="11" t="s">
        <v>17</v>
      </c>
      <c r="B6" t="s">
        <v>23</v>
      </c>
      <c r="C6" t="s">
        <v>24</v>
      </c>
      <c r="Q6"/>
      <c r="Y6" s="1">
        <v>4</v>
      </c>
      <c r="Z6" s="1">
        <v>2450</v>
      </c>
      <c r="AA6">
        <v>12</v>
      </c>
      <c r="AB6" s="12">
        <f>16-AA6</f>
        <v>4</v>
      </c>
      <c r="AC6">
        <v>1</v>
      </c>
      <c r="AD6">
        <v>7550</v>
      </c>
      <c r="AE6">
        <v>1</v>
      </c>
      <c r="AF6" s="12">
        <f>16-AE6</f>
        <v>15</v>
      </c>
      <c r="AG6" s="12">
        <f>AB6+AF6</f>
        <v>19</v>
      </c>
      <c r="AH6" s="13">
        <v>7</v>
      </c>
      <c r="AL6" s="12"/>
      <c r="AP6" s="12"/>
      <c r="AQ6" s="12"/>
      <c r="AS6" s="18">
        <v>2</v>
      </c>
      <c r="AT6" s="1">
        <v>540</v>
      </c>
      <c r="AU6" s="1">
        <v>6</v>
      </c>
      <c r="AV6" s="1">
        <f>13-AU6</f>
        <v>7</v>
      </c>
      <c r="AW6" s="18">
        <v>1</v>
      </c>
      <c r="AX6" s="1">
        <v>1180</v>
      </c>
      <c r="AY6" s="1">
        <v>3</v>
      </c>
      <c r="AZ6" s="1">
        <f>13-AY6</f>
        <v>10</v>
      </c>
      <c r="BA6" s="1">
        <f>AV6+AZ6</f>
        <v>17</v>
      </c>
      <c r="BB6" s="16">
        <v>14</v>
      </c>
      <c r="BC6" s="12">
        <f>H6+P6+X6+AH6+AR6+BB6</f>
        <v>21</v>
      </c>
    </row>
    <row r="7" spans="1:55" ht="12.75">
      <c r="A7" s="11" t="s">
        <v>17</v>
      </c>
      <c r="B7" s="1" t="s">
        <v>25</v>
      </c>
      <c r="C7" s="1" t="s">
        <v>26</v>
      </c>
      <c r="Q7" s="1">
        <v>1700</v>
      </c>
      <c r="R7">
        <v>7</v>
      </c>
      <c r="S7" s="12">
        <f>16-R7</f>
        <v>9</v>
      </c>
      <c r="T7">
        <v>2080</v>
      </c>
      <c r="U7">
        <v>11</v>
      </c>
      <c r="V7" s="12">
        <f>17-U7</f>
        <v>6</v>
      </c>
      <c r="W7" s="12">
        <f>+S7+V7</f>
        <v>15</v>
      </c>
      <c r="X7" s="5">
        <v>5</v>
      </c>
      <c r="Y7" s="8">
        <v>3</v>
      </c>
      <c r="Z7" s="8">
        <v>3220</v>
      </c>
      <c r="AA7">
        <v>9</v>
      </c>
      <c r="AB7" s="12">
        <f>16-AA7</f>
        <v>7</v>
      </c>
      <c r="AC7">
        <v>3</v>
      </c>
      <c r="AD7">
        <v>3340</v>
      </c>
      <c r="AE7">
        <v>8</v>
      </c>
      <c r="AF7" s="12">
        <f>16-AE7</f>
        <v>8</v>
      </c>
      <c r="AG7" s="12">
        <f>AB7+AF7</f>
        <v>15</v>
      </c>
      <c r="AH7" s="13">
        <v>5</v>
      </c>
      <c r="AI7" s="8">
        <v>4</v>
      </c>
      <c r="AJ7" s="8">
        <v>640</v>
      </c>
      <c r="AK7">
        <v>11</v>
      </c>
      <c r="AL7" s="12">
        <f>16-AK7</f>
        <v>5</v>
      </c>
      <c r="AO7">
        <v>12</v>
      </c>
      <c r="AP7">
        <v>4</v>
      </c>
      <c r="AQ7" s="12">
        <f>AP7+AL7</f>
        <v>9</v>
      </c>
      <c r="AR7" s="15">
        <v>1</v>
      </c>
      <c r="AS7" s="1">
        <v>5</v>
      </c>
      <c r="AT7" s="1">
        <v>710</v>
      </c>
      <c r="AU7" s="1">
        <v>12</v>
      </c>
      <c r="AV7" s="1">
        <f>13-AU7</f>
        <v>1</v>
      </c>
      <c r="AW7" s="1">
        <v>2</v>
      </c>
      <c r="AX7" s="1">
        <v>2820</v>
      </c>
      <c r="AY7" s="1">
        <v>4</v>
      </c>
      <c r="AZ7" s="1">
        <f>13-AY7</f>
        <v>9</v>
      </c>
      <c r="BA7" s="1">
        <f>AV7+AZ7</f>
        <v>10</v>
      </c>
      <c r="BB7" s="16">
        <v>3</v>
      </c>
      <c r="BC7" s="12">
        <f>H7+P7+X7+AH7+AR7+BB7</f>
        <v>14</v>
      </c>
    </row>
    <row r="8" spans="1:55" ht="12.75">
      <c r="A8" s="17" t="s">
        <v>20</v>
      </c>
      <c r="B8" t="s">
        <v>27</v>
      </c>
      <c r="C8" t="s">
        <v>28</v>
      </c>
      <c r="H8" s="3"/>
      <c r="I8">
        <v>0</v>
      </c>
      <c r="J8">
        <v>12.5</v>
      </c>
      <c r="K8" s="12">
        <f>15-J8</f>
        <v>2.5</v>
      </c>
      <c r="L8">
        <v>640</v>
      </c>
      <c r="M8">
        <v>9</v>
      </c>
      <c r="N8" s="12">
        <f>16-M8</f>
        <v>7</v>
      </c>
      <c r="O8" s="12">
        <f>K8+N8</f>
        <v>9.5</v>
      </c>
      <c r="P8" s="3">
        <v>2</v>
      </c>
      <c r="Q8" s="1">
        <v>1180</v>
      </c>
      <c r="R8">
        <v>9</v>
      </c>
      <c r="S8" s="12">
        <f>16-R8</f>
        <v>7</v>
      </c>
      <c r="T8">
        <v>180</v>
      </c>
      <c r="U8">
        <v>16</v>
      </c>
      <c r="V8" s="12">
        <f>17-U8</f>
        <v>1</v>
      </c>
      <c r="W8" s="12">
        <f>+S8+V8</f>
        <v>8</v>
      </c>
      <c r="X8" s="5">
        <v>1</v>
      </c>
      <c r="Y8" s="8"/>
      <c r="Z8" s="8"/>
      <c r="AI8" s="8">
        <v>5</v>
      </c>
      <c r="AJ8" s="8">
        <v>0</v>
      </c>
      <c r="AK8">
        <v>15</v>
      </c>
      <c r="AL8" s="12">
        <f>16-AK8</f>
        <v>1</v>
      </c>
      <c r="AO8">
        <v>12</v>
      </c>
      <c r="AP8">
        <v>4</v>
      </c>
      <c r="AQ8" s="12">
        <f>AP8+AL8</f>
        <v>5</v>
      </c>
      <c r="AR8" s="15"/>
      <c r="AS8" s="1">
        <v>3</v>
      </c>
      <c r="AT8" s="1">
        <v>580</v>
      </c>
      <c r="AU8" s="1">
        <v>8</v>
      </c>
      <c r="AV8" s="1">
        <f>13-AU8</f>
        <v>5</v>
      </c>
      <c r="AW8" s="1">
        <v>2</v>
      </c>
      <c r="AX8" s="1">
        <v>320</v>
      </c>
      <c r="AY8" s="1">
        <v>6</v>
      </c>
      <c r="AZ8" s="1">
        <f>13-AY8</f>
        <v>7</v>
      </c>
      <c r="BA8" s="1">
        <f>AV8+AZ8</f>
        <v>12</v>
      </c>
      <c r="BB8" s="16">
        <v>6</v>
      </c>
      <c r="BC8" s="12">
        <f>H8+P8+X8+AH8+AR8+BB8</f>
        <v>9</v>
      </c>
    </row>
    <row r="9" spans="1:55" ht="12.75">
      <c r="A9" s="17" t="s">
        <v>20</v>
      </c>
      <c r="B9" t="s">
        <v>29</v>
      </c>
      <c r="C9" t="s">
        <v>30</v>
      </c>
      <c r="Q9"/>
      <c r="AS9" s="1">
        <v>4</v>
      </c>
      <c r="AT9" s="1">
        <v>220</v>
      </c>
      <c r="AU9" s="1">
        <v>11</v>
      </c>
      <c r="AV9" s="1">
        <f>13-AU9</f>
        <v>2</v>
      </c>
      <c r="AW9" s="1">
        <v>2</v>
      </c>
      <c r="AX9" s="1">
        <v>880</v>
      </c>
      <c r="AY9" s="1">
        <v>5</v>
      </c>
      <c r="AZ9" s="1">
        <f>13-AY9</f>
        <v>8</v>
      </c>
      <c r="BA9" s="1">
        <f>AV9+AZ9</f>
        <v>10</v>
      </c>
      <c r="BB9" s="16">
        <v>4</v>
      </c>
      <c r="BC9" s="12">
        <f>H9+P9+X9+AH9+AR9+BB9</f>
        <v>4</v>
      </c>
    </row>
    <row r="10" spans="1:55" ht="12.75">
      <c r="A10" s="19" t="s">
        <v>31</v>
      </c>
      <c r="B10" t="s">
        <v>32</v>
      </c>
      <c r="C10" t="s">
        <v>28</v>
      </c>
      <c r="D10" s="9">
        <v>8.5</v>
      </c>
      <c r="E10" s="12">
        <f>14-D10</f>
        <v>5.5</v>
      </c>
      <c r="F10" s="9">
        <v>8</v>
      </c>
      <c r="G10" s="12">
        <f>14-F10</f>
        <v>6</v>
      </c>
      <c r="H10" s="3">
        <v>5.5</v>
      </c>
      <c r="I10">
        <v>2480</v>
      </c>
      <c r="J10" s="16">
        <v>1</v>
      </c>
      <c r="K10" s="12">
        <f>15-J10</f>
        <v>14</v>
      </c>
      <c r="L10">
        <v>890</v>
      </c>
      <c r="M10">
        <v>7</v>
      </c>
      <c r="N10" s="12">
        <f>16-M10</f>
        <v>9</v>
      </c>
      <c r="O10" s="12">
        <f>K10+N10</f>
        <v>23</v>
      </c>
      <c r="P10" s="3">
        <v>11</v>
      </c>
      <c r="Q10" s="1">
        <v>1090</v>
      </c>
      <c r="R10">
        <v>10</v>
      </c>
      <c r="S10" s="12">
        <f>16-R10</f>
        <v>6</v>
      </c>
      <c r="T10">
        <v>2270</v>
      </c>
      <c r="U10">
        <v>9</v>
      </c>
      <c r="V10" s="12">
        <f>17-U10</f>
        <v>8</v>
      </c>
      <c r="W10" s="12">
        <f>+S10+V10</f>
        <v>14</v>
      </c>
      <c r="X10" s="5">
        <v>4</v>
      </c>
      <c r="Y10" s="8">
        <v>2</v>
      </c>
      <c r="Z10" s="8">
        <v>4740</v>
      </c>
      <c r="AA10">
        <v>5</v>
      </c>
      <c r="AB10" s="12">
        <f>16-AA10</f>
        <v>11</v>
      </c>
      <c r="AC10">
        <v>2</v>
      </c>
      <c r="AD10">
        <v>3550</v>
      </c>
      <c r="AE10">
        <v>6</v>
      </c>
      <c r="AF10" s="12">
        <f>16-AE10</f>
        <v>10</v>
      </c>
      <c r="AG10" s="12">
        <f>AB10+AF10</f>
        <v>21</v>
      </c>
      <c r="AH10" s="13">
        <v>8.5</v>
      </c>
      <c r="AI10" s="8">
        <v>2</v>
      </c>
      <c r="AJ10" s="8">
        <v>870</v>
      </c>
      <c r="AK10">
        <v>6</v>
      </c>
      <c r="AL10" s="12">
        <f>16-AK10</f>
        <v>10</v>
      </c>
      <c r="AM10">
        <v>4</v>
      </c>
      <c r="AN10">
        <v>510</v>
      </c>
      <c r="AO10" s="20">
        <v>7</v>
      </c>
      <c r="AP10" s="12">
        <v>9</v>
      </c>
      <c r="AQ10" s="12">
        <f>AP10+AL10</f>
        <v>19</v>
      </c>
      <c r="AR10" s="15">
        <v>8</v>
      </c>
      <c r="AS10" s="21">
        <v>1</v>
      </c>
      <c r="AT10" s="1">
        <v>1190</v>
      </c>
      <c r="AU10" s="1">
        <v>2</v>
      </c>
      <c r="AV10" s="1">
        <f>13-AU10</f>
        <v>11</v>
      </c>
      <c r="AW10" s="15">
        <v>3</v>
      </c>
      <c r="AX10" s="1">
        <v>200</v>
      </c>
      <c r="AY10" s="1">
        <v>9</v>
      </c>
      <c r="AZ10" s="1">
        <f>13-AY10</f>
        <v>4</v>
      </c>
      <c r="BA10" s="1">
        <f>AV10+AZ10</f>
        <v>15</v>
      </c>
      <c r="BB10" s="16">
        <v>11</v>
      </c>
      <c r="BC10" s="12">
        <f>H10+P10+X10+AH10+AR10+BB10</f>
        <v>48</v>
      </c>
    </row>
    <row r="11" spans="1:55" ht="12.75">
      <c r="A11" s="22" t="s">
        <v>33</v>
      </c>
      <c r="B11" t="s">
        <v>34</v>
      </c>
      <c r="C11" t="s">
        <v>35</v>
      </c>
      <c r="Q11"/>
      <c r="AI11" s="1">
        <v>1</v>
      </c>
      <c r="AJ11" s="1">
        <v>1900</v>
      </c>
      <c r="AK11">
        <v>2</v>
      </c>
      <c r="AL11" s="12">
        <f>16-AK11</f>
        <v>14</v>
      </c>
      <c r="AO11">
        <v>12</v>
      </c>
      <c r="AP11">
        <v>4</v>
      </c>
      <c r="AQ11" s="12">
        <f>AP11+AL11</f>
        <v>18</v>
      </c>
      <c r="AR11" s="15">
        <v>7</v>
      </c>
      <c r="AS11" s="1">
        <v>2</v>
      </c>
      <c r="AT11" s="1">
        <v>1300</v>
      </c>
      <c r="AU11" s="1">
        <v>4</v>
      </c>
      <c r="AV11" s="1">
        <f>13-AU11</f>
        <v>9</v>
      </c>
      <c r="AW11" s="1">
        <v>3</v>
      </c>
      <c r="AX11" s="1">
        <v>2000</v>
      </c>
      <c r="AY11" s="1">
        <v>7</v>
      </c>
      <c r="AZ11" s="1">
        <f>13-AY11</f>
        <v>6</v>
      </c>
      <c r="BA11" s="1">
        <f>AV11+AZ11</f>
        <v>15</v>
      </c>
      <c r="BB11" s="16">
        <v>8</v>
      </c>
      <c r="BC11" s="12">
        <f>H11+P11+X11+AH11+AR11+BB11</f>
        <v>15</v>
      </c>
    </row>
    <row r="12" spans="1:55" ht="12.75">
      <c r="A12" s="3" t="s">
        <v>36</v>
      </c>
      <c r="B12" t="s">
        <v>37</v>
      </c>
      <c r="C12" t="s">
        <v>28</v>
      </c>
      <c r="Q12"/>
      <c r="AS12" s="1">
        <v>3</v>
      </c>
      <c r="AT12" s="1">
        <v>940</v>
      </c>
      <c r="AU12" s="1">
        <v>7</v>
      </c>
      <c r="AV12" s="1">
        <f>13-AU12</f>
        <v>6</v>
      </c>
      <c r="AW12" s="1">
        <v>3</v>
      </c>
      <c r="AX12" s="1">
        <v>280</v>
      </c>
      <c r="AY12" s="1">
        <v>8</v>
      </c>
      <c r="AZ12" s="1">
        <f>13-AY12</f>
        <v>5</v>
      </c>
      <c r="BA12" s="1">
        <f>AV12+AZ12</f>
        <v>11</v>
      </c>
      <c r="BB12" s="16">
        <v>5</v>
      </c>
      <c r="BC12" s="12">
        <f>H12+P12+X12+AH12+AR12+BB12</f>
        <v>5</v>
      </c>
    </row>
    <row r="13" spans="1:55" ht="12.75">
      <c r="A13" s="19" t="s">
        <v>31</v>
      </c>
      <c r="B13" t="s">
        <v>38</v>
      </c>
      <c r="C13" t="s">
        <v>39</v>
      </c>
      <c r="D13" s="9">
        <v>8.5</v>
      </c>
      <c r="E13" s="12">
        <f>14-D13</f>
        <v>5.5</v>
      </c>
      <c r="F13" s="9">
        <v>8</v>
      </c>
      <c r="G13" s="12">
        <f>14-F13</f>
        <v>6</v>
      </c>
      <c r="H13" s="3">
        <v>5.5</v>
      </c>
      <c r="I13">
        <v>290</v>
      </c>
      <c r="J13">
        <v>8.5</v>
      </c>
      <c r="K13" s="12">
        <f>15-J13</f>
        <v>6.5</v>
      </c>
      <c r="L13">
        <v>0</v>
      </c>
      <c r="M13">
        <v>15</v>
      </c>
      <c r="N13" s="12">
        <f>16-M13</f>
        <v>1</v>
      </c>
      <c r="O13" s="12">
        <f>K13+N13</f>
        <v>7.5</v>
      </c>
      <c r="P13" s="3">
        <v>0.5</v>
      </c>
      <c r="Q13" s="1">
        <v>700</v>
      </c>
      <c r="R13">
        <v>14</v>
      </c>
      <c r="S13" s="12">
        <f>16-R13</f>
        <v>2</v>
      </c>
      <c r="T13">
        <v>410</v>
      </c>
      <c r="U13">
        <v>15</v>
      </c>
      <c r="V13" s="12">
        <f>17-U13</f>
        <v>2</v>
      </c>
      <c r="W13" s="12">
        <f>+S13+V13</f>
        <v>4</v>
      </c>
      <c r="X13" s="5"/>
      <c r="Y13" s="8">
        <v>4</v>
      </c>
      <c r="Z13" s="8">
        <v>3140</v>
      </c>
      <c r="AA13">
        <v>10</v>
      </c>
      <c r="AB13" s="12">
        <f>16-AA13</f>
        <v>6</v>
      </c>
      <c r="AC13">
        <v>4</v>
      </c>
      <c r="AD13">
        <v>4420</v>
      </c>
      <c r="AE13">
        <v>10</v>
      </c>
      <c r="AF13" s="12">
        <f>16-AE13</f>
        <v>6</v>
      </c>
      <c r="AG13" s="12">
        <f>AB13+AF13</f>
        <v>12</v>
      </c>
      <c r="AH13" s="13">
        <v>3</v>
      </c>
      <c r="AI13" s="8"/>
      <c r="AJ13" s="8"/>
      <c r="AL13" s="12"/>
      <c r="AP13" s="12"/>
      <c r="AQ13" s="12"/>
      <c r="AS13" s="1">
        <v>1</v>
      </c>
      <c r="AT13" s="1">
        <v>1140</v>
      </c>
      <c r="AU13" s="1">
        <v>3</v>
      </c>
      <c r="AV13" s="1">
        <f>13-AU13</f>
        <v>10</v>
      </c>
      <c r="AW13" s="1">
        <v>4</v>
      </c>
      <c r="AX13" s="1">
        <v>240</v>
      </c>
      <c r="AY13" s="1">
        <v>11</v>
      </c>
      <c r="AZ13" s="1">
        <f>13-AY13</f>
        <v>2</v>
      </c>
      <c r="BA13" s="1">
        <f>AV13+AZ13</f>
        <v>12</v>
      </c>
      <c r="BB13" s="16">
        <v>7</v>
      </c>
      <c r="BC13" s="12">
        <f>H13+P13+X13+AH13+AR13+BB13</f>
        <v>16</v>
      </c>
    </row>
    <row r="14" spans="1:55" ht="12.75">
      <c r="A14" s="19" t="s">
        <v>31</v>
      </c>
      <c r="B14" t="s">
        <v>40</v>
      </c>
      <c r="C14" t="s">
        <v>41</v>
      </c>
      <c r="H14" s="3"/>
      <c r="L14">
        <v>210</v>
      </c>
      <c r="M14">
        <v>12</v>
      </c>
      <c r="N14" s="12">
        <f>16-M14</f>
        <v>4</v>
      </c>
      <c r="O14" s="12">
        <f>K14+N14</f>
        <v>4</v>
      </c>
      <c r="P14" s="3">
        <v>0</v>
      </c>
      <c r="Q14" s="8"/>
      <c r="X14" s="5"/>
      <c r="Y14" s="8"/>
      <c r="Z14" s="8"/>
      <c r="AI14" s="8"/>
      <c r="AJ14" s="8"/>
      <c r="AS14" s="1">
        <v>1</v>
      </c>
      <c r="AT14" s="1">
        <v>4110</v>
      </c>
      <c r="AU14" s="1">
        <v>1</v>
      </c>
      <c r="AV14" s="1">
        <f>13-AU14</f>
        <v>12</v>
      </c>
      <c r="AW14" s="1">
        <v>4</v>
      </c>
      <c r="AX14" s="1">
        <v>440</v>
      </c>
      <c r="AY14" s="1">
        <v>10</v>
      </c>
      <c r="AZ14" s="1">
        <f>13-AY14</f>
        <v>3</v>
      </c>
      <c r="BA14" s="1">
        <f>AV14+AZ14</f>
        <v>15</v>
      </c>
      <c r="BB14" s="16">
        <v>10</v>
      </c>
      <c r="BC14" s="12">
        <f>H14+P14+X14+AH14+AR14+BB14</f>
        <v>10</v>
      </c>
    </row>
    <row r="15" spans="1:55" ht="12.75">
      <c r="A15" s="3" t="s">
        <v>36</v>
      </c>
      <c r="B15" t="s">
        <v>42</v>
      </c>
      <c r="C15" t="s">
        <v>43</v>
      </c>
      <c r="Q15"/>
      <c r="AS15" s="1">
        <v>3</v>
      </c>
      <c r="AT15" s="1">
        <v>250</v>
      </c>
      <c r="AU15" s="1">
        <v>9</v>
      </c>
      <c r="AV15" s="1">
        <f>13-AU15</f>
        <v>4</v>
      </c>
      <c r="AW15" s="1">
        <v>5</v>
      </c>
      <c r="AX15" s="1">
        <v>230</v>
      </c>
      <c r="AY15" s="1">
        <v>12</v>
      </c>
      <c r="AZ15" s="1">
        <f>13-AY15</f>
        <v>1</v>
      </c>
      <c r="BA15" s="1">
        <f>AV15+AZ15</f>
        <v>5</v>
      </c>
      <c r="BB15" s="16">
        <v>2</v>
      </c>
      <c r="BC15" s="12">
        <f>H15+P15+X15+AH15+AR15+BB15</f>
        <v>2</v>
      </c>
    </row>
    <row r="16" spans="1:55" ht="12.75">
      <c r="A16" s="17" t="s">
        <v>20</v>
      </c>
      <c r="B16" t="s">
        <v>44</v>
      </c>
      <c r="C16" t="s">
        <v>45</v>
      </c>
      <c r="D16" s="23">
        <v>1</v>
      </c>
      <c r="E16" s="12">
        <f>14-D16</f>
        <v>13</v>
      </c>
      <c r="F16" s="23">
        <v>1</v>
      </c>
      <c r="G16" s="12">
        <f>14-F16</f>
        <v>13</v>
      </c>
      <c r="H16" s="3">
        <v>20</v>
      </c>
      <c r="P16" s="3"/>
      <c r="Q16" s="1">
        <v>3330</v>
      </c>
      <c r="R16">
        <v>1</v>
      </c>
      <c r="S16" s="12">
        <f>16-R16</f>
        <v>15</v>
      </c>
      <c r="T16">
        <v>7320</v>
      </c>
      <c r="U16">
        <v>1</v>
      </c>
      <c r="V16" s="12">
        <f>17-U16</f>
        <v>16</v>
      </c>
      <c r="W16" s="12">
        <f>+S16+V16</f>
        <v>31</v>
      </c>
      <c r="X16" s="5">
        <v>20</v>
      </c>
      <c r="Y16" s="8">
        <v>2</v>
      </c>
      <c r="Z16" s="8">
        <v>6120</v>
      </c>
      <c r="AA16">
        <v>4</v>
      </c>
      <c r="AB16" s="12">
        <f>16-AA16</f>
        <v>12</v>
      </c>
      <c r="AC16">
        <v>2</v>
      </c>
      <c r="AD16">
        <v>3650</v>
      </c>
      <c r="AE16">
        <v>5</v>
      </c>
      <c r="AF16" s="12">
        <f>16-AE16</f>
        <v>11</v>
      </c>
      <c r="AG16" s="12">
        <f>AB16+AF16</f>
        <v>23</v>
      </c>
      <c r="AH16" s="13">
        <v>14</v>
      </c>
      <c r="AI16" s="8"/>
      <c r="AJ16" s="8"/>
      <c r="AL16" s="12"/>
      <c r="AP16" s="12"/>
      <c r="AQ16" s="12"/>
      <c r="BC16" s="12">
        <f>H16+P16+X16+AH16+AR16+BB16</f>
        <v>54</v>
      </c>
    </row>
    <row r="17" spans="1:55" ht="12.75">
      <c r="A17" s="24" t="s">
        <v>46</v>
      </c>
      <c r="B17" t="s">
        <v>47</v>
      </c>
      <c r="C17" t="s">
        <v>30</v>
      </c>
      <c r="D17" s="9">
        <v>8.5</v>
      </c>
      <c r="E17" s="12">
        <f>14-D17</f>
        <v>5.5</v>
      </c>
      <c r="F17" s="9">
        <v>8</v>
      </c>
      <c r="G17" s="12">
        <f>14-F17</f>
        <v>6</v>
      </c>
      <c r="H17" s="3">
        <v>5.5</v>
      </c>
      <c r="I17">
        <v>440</v>
      </c>
      <c r="J17">
        <v>6</v>
      </c>
      <c r="K17" s="12">
        <f>15-J17</f>
        <v>9</v>
      </c>
      <c r="L17">
        <v>1180</v>
      </c>
      <c r="M17">
        <v>4</v>
      </c>
      <c r="N17" s="12">
        <f>16-M17</f>
        <v>12</v>
      </c>
      <c r="O17" s="12">
        <f>K17+N17</f>
        <v>21</v>
      </c>
      <c r="P17" s="3">
        <v>9.5</v>
      </c>
      <c r="Q17" s="1">
        <v>2590</v>
      </c>
      <c r="R17">
        <v>2</v>
      </c>
      <c r="S17" s="12">
        <f>16-R17</f>
        <v>14</v>
      </c>
      <c r="T17">
        <v>5380</v>
      </c>
      <c r="U17">
        <v>2</v>
      </c>
      <c r="V17" s="12">
        <f>17-U17</f>
        <v>15</v>
      </c>
      <c r="W17" s="12">
        <f>+S17+V17</f>
        <v>29</v>
      </c>
      <c r="X17" s="5">
        <v>14</v>
      </c>
      <c r="Y17" s="8">
        <v>3</v>
      </c>
      <c r="Z17" s="8">
        <v>5360</v>
      </c>
      <c r="AA17">
        <v>7</v>
      </c>
      <c r="AB17" s="12">
        <f>16-AA17</f>
        <v>9</v>
      </c>
      <c r="AC17">
        <v>2</v>
      </c>
      <c r="AD17">
        <v>4580</v>
      </c>
      <c r="AE17">
        <v>4</v>
      </c>
      <c r="AF17" s="12">
        <f>16-AE17</f>
        <v>12</v>
      </c>
      <c r="AG17" s="12">
        <f>AB17+AF17</f>
        <v>21</v>
      </c>
      <c r="AH17" s="13">
        <v>8.5</v>
      </c>
      <c r="AI17" s="8">
        <v>3</v>
      </c>
      <c r="AJ17" s="8">
        <v>670</v>
      </c>
      <c r="AK17">
        <v>9</v>
      </c>
      <c r="AL17" s="12">
        <f>16-AK17</f>
        <v>7</v>
      </c>
      <c r="AM17">
        <v>1</v>
      </c>
      <c r="AN17">
        <v>2070</v>
      </c>
      <c r="AO17" s="25">
        <v>1</v>
      </c>
      <c r="AP17" s="12">
        <v>15</v>
      </c>
      <c r="AQ17" s="12">
        <f>AP17+AL17</f>
        <v>22</v>
      </c>
      <c r="AR17" s="15">
        <v>11</v>
      </c>
      <c r="BC17" s="12">
        <f>H17+P17+X17+AH17+AR17+BB17</f>
        <v>48.5</v>
      </c>
    </row>
    <row r="18" spans="1:55" ht="12.75">
      <c r="A18" s="19" t="s">
        <v>31</v>
      </c>
      <c r="B18" t="s">
        <v>48</v>
      </c>
      <c r="C18" t="s">
        <v>49</v>
      </c>
      <c r="D18" s="9">
        <v>8.5</v>
      </c>
      <c r="E18" s="12">
        <f>14-D18</f>
        <v>5.5</v>
      </c>
      <c r="F18" s="9">
        <v>8</v>
      </c>
      <c r="G18" s="12">
        <f>14-F18</f>
        <v>6</v>
      </c>
      <c r="H18" s="3">
        <v>5.5</v>
      </c>
      <c r="I18">
        <v>1290</v>
      </c>
      <c r="J18">
        <v>2</v>
      </c>
      <c r="K18" s="12">
        <f>15-J18</f>
        <v>13</v>
      </c>
      <c r="L18">
        <v>1170</v>
      </c>
      <c r="M18">
        <v>5</v>
      </c>
      <c r="N18" s="12">
        <f>16-M18</f>
        <v>11</v>
      </c>
      <c r="O18" s="12">
        <f>K18+N18</f>
        <v>24</v>
      </c>
      <c r="P18" s="3">
        <v>14</v>
      </c>
      <c r="Q18" s="1">
        <v>1950</v>
      </c>
      <c r="R18">
        <v>5</v>
      </c>
      <c r="S18" s="12">
        <f>16-R18</f>
        <v>11</v>
      </c>
      <c r="T18">
        <v>4680</v>
      </c>
      <c r="U18">
        <v>3</v>
      </c>
      <c r="V18" s="12">
        <f>17-U18</f>
        <v>14</v>
      </c>
      <c r="W18" s="12">
        <f>+S18+V18</f>
        <v>25</v>
      </c>
      <c r="X18" s="5">
        <v>10.5</v>
      </c>
      <c r="Y18" s="8">
        <v>5</v>
      </c>
      <c r="Z18" s="8">
        <v>1760</v>
      </c>
      <c r="AA18">
        <v>15</v>
      </c>
      <c r="AB18" s="12">
        <f>16-AA18</f>
        <v>1</v>
      </c>
      <c r="AC18">
        <v>3</v>
      </c>
      <c r="AD18">
        <v>2990</v>
      </c>
      <c r="AE18">
        <v>9</v>
      </c>
      <c r="AF18" s="12">
        <f>16-AE18</f>
        <v>7</v>
      </c>
      <c r="AG18" s="12">
        <f>AB18+AF18</f>
        <v>8</v>
      </c>
      <c r="AH18" s="13">
        <v>1</v>
      </c>
      <c r="AI18" s="8">
        <v>3</v>
      </c>
      <c r="AJ18" s="8">
        <v>1180</v>
      </c>
      <c r="AK18">
        <v>7</v>
      </c>
      <c r="AL18" s="12">
        <f>16-AK18</f>
        <v>9</v>
      </c>
      <c r="AM18">
        <v>2</v>
      </c>
      <c r="AN18">
        <v>1030</v>
      </c>
      <c r="AO18" s="20">
        <v>4</v>
      </c>
      <c r="AP18" s="12">
        <v>12</v>
      </c>
      <c r="AQ18" s="12">
        <f>AP18+AL18</f>
        <v>21</v>
      </c>
      <c r="AR18" s="15">
        <v>10</v>
      </c>
      <c r="BC18" s="12">
        <f>H18+P18+X18+AH18+AR18+BB18</f>
        <v>41</v>
      </c>
    </row>
    <row r="19" spans="1:62" ht="12.75">
      <c r="A19" s="17" t="s">
        <v>20</v>
      </c>
      <c r="B19" t="s">
        <v>50</v>
      </c>
      <c r="C19" t="s">
        <v>45</v>
      </c>
      <c r="D19" s="9">
        <v>2</v>
      </c>
      <c r="E19" s="12">
        <f>14-D19</f>
        <v>12</v>
      </c>
      <c r="F19" s="9">
        <v>2</v>
      </c>
      <c r="G19" s="12">
        <f>14-F19</f>
        <v>12</v>
      </c>
      <c r="H19" s="3">
        <v>14</v>
      </c>
      <c r="I19">
        <v>0</v>
      </c>
      <c r="J19">
        <v>12.5</v>
      </c>
      <c r="K19" s="12">
        <f>15-J19</f>
        <v>2.5</v>
      </c>
      <c r="L19">
        <v>1630</v>
      </c>
      <c r="M19">
        <v>2</v>
      </c>
      <c r="N19" s="12">
        <f>16-M19</f>
        <v>14</v>
      </c>
      <c r="O19" s="12">
        <f>K19+N19</f>
        <v>16.5</v>
      </c>
      <c r="P19" s="3">
        <v>8</v>
      </c>
      <c r="Q19" s="1">
        <v>280</v>
      </c>
      <c r="R19">
        <v>15</v>
      </c>
      <c r="S19" s="12">
        <f>16-R19</f>
        <v>1</v>
      </c>
      <c r="T19">
        <v>2940</v>
      </c>
      <c r="U19">
        <v>6</v>
      </c>
      <c r="V19" s="12">
        <f>17-U19</f>
        <v>11</v>
      </c>
      <c r="W19" s="12">
        <f>+S19+V19</f>
        <v>12</v>
      </c>
      <c r="X19" s="5">
        <v>2.5</v>
      </c>
      <c r="Y19" s="8"/>
      <c r="Z19" s="8"/>
      <c r="AI19" s="8"/>
      <c r="AJ19" s="8"/>
      <c r="BC19" s="12">
        <f>H19+P19+X19+AH19+AR19+BB19</f>
        <v>24.5</v>
      </c>
      <c r="BH19" s="1"/>
      <c r="BI19" s="1"/>
      <c r="BJ19" s="1"/>
    </row>
    <row r="20" spans="1:62" ht="12.75">
      <c r="A20" s="3" t="s">
        <v>36</v>
      </c>
      <c r="B20" t="s">
        <v>51</v>
      </c>
      <c r="C20" t="s">
        <v>52</v>
      </c>
      <c r="H20" s="3"/>
      <c r="I20">
        <v>1120</v>
      </c>
      <c r="J20">
        <v>3</v>
      </c>
      <c r="K20" s="12">
        <f>15-J20</f>
        <v>12</v>
      </c>
      <c r="L20">
        <v>1650</v>
      </c>
      <c r="M20" s="16">
        <v>1</v>
      </c>
      <c r="N20" s="12">
        <f>16-M20</f>
        <v>15</v>
      </c>
      <c r="O20" s="12">
        <f>K20+N20</f>
        <v>27</v>
      </c>
      <c r="P20" s="3">
        <v>20</v>
      </c>
      <c r="T20">
        <v>1920</v>
      </c>
      <c r="U20">
        <v>13</v>
      </c>
      <c r="V20" s="12">
        <f>17-U20</f>
        <v>4</v>
      </c>
      <c r="W20" s="12">
        <f>+S20+V20</f>
        <v>4</v>
      </c>
      <c r="X20" s="5"/>
      <c r="Y20" s="8"/>
      <c r="Z20" s="8"/>
      <c r="AI20" s="8"/>
      <c r="AJ20" s="8"/>
      <c r="BC20" s="12">
        <f>H20+P20+X20+AH20+AR20+BB20</f>
        <v>20</v>
      </c>
      <c r="BH20" s="1"/>
      <c r="BI20" s="1"/>
      <c r="BJ20" s="1"/>
    </row>
    <row r="21" spans="1:55" ht="12.75">
      <c r="A21" s="17" t="s">
        <v>20</v>
      </c>
      <c r="B21" t="s">
        <v>53</v>
      </c>
      <c r="C21" t="s">
        <v>54</v>
      </c>
      <c r="Q21"/>
      <c r="Y21" s="1">
        <v>1</v>
      </c>
      <c r="Z21" s="1">
        <v>3670</v>
      </c>
      <c r="AA21">
        <v>3</v>
      </c>
      <c r="AB21" s="12">
        <f>16-AA21</f>
        <v>13</v>
      </c>
      <c r="AC21">
        <v>3</v>
      </c>
      <c r="AD21">
        <v>4520</v>
      </c>
      <c r="AE21">
        <v>7</v>
      </c>
      <c r="AF21" s="12">
        <f>16-AE21</f>
        <v>9</v>
      </c>
      <c r="AG21" s="12">
        <f>AB21+AF21</f>
        <v>22</v>
      </c>
      <c r="AH21" s="13">
        <v>10.5</v>
      </c>
      <c r="AI21" s="1">
        <v>2</v>
      </c>
      <c r="AJ21" s="1">
        <v>1760</v>
      </c>
      <c r="AK21">
        <v>5</v>
      </c>
      <c r="AL21" s="12">
        <f>16-AK21</f>
        <v>11</v>
      </c>
      <c r="AO21">
        <v>12</v>
      </c>
      <c r="AP21" s="12">
        <v>4</v>
      </c>
      <c r="AQ21" s="12">
        <f>AP21+AL21</f>
        <v>15</v>
      </c>
      <c r="AR21" s="15">
        <v>5</v>
      </c>
      <c r="BC21" s="12">
        <f>H21+P21+X21+AH21+AR21+BB21</f>
        <v>15.5</v>
      </c>
    </row>
    <row r="22" spans="1:55" ht="12.75">
      <c r="A22" s="17" t="s">
        <v>20</v>
      </c>
      <c r="B22" s="1" t="s">
        <v>55</v>
      </c>
      <c r="C22" s="1" t="s">
        <v>42</v>
      </c>
      <c r="Q22" s="1">
        <v>970</v>
      </c>
      <c r="R22">
        <v>12</v>
      </c>
      <c r="S22" s="12">
        <f>16-R22</f>
        <v>4</v>
      </c>
      <c r="T22">
        <v>3040</v>
      </c>
      <c r="U22">
        <v>5</v>
      </c>
      <c r="V22" s="12">
        <f>17-U22</f>
        <v>12</v>
      </c>
      <c r="W22" s="12">
        <f>+S22+V22</f>
        <v>16</v>
      </c>
      <c r="X22" s="5">
        <v>6</v>
      </c>
      <c r="Y22" s="8"/>
      <c r="Z22" s="8"/>
      <c r="AI22" s="8">
        <v>1</v>
      </c>
      <c r="AJ22" s="8">
        <v>3010</v>
      </c>
      <c r="AK22">
        <v>1</v>
      </c>
      <c r="AL22" s="12">
        <f>16-AK22</f>
        <v>15</v>
      </c>
      <c r="AO22">
        <v>12</v>
      </c>
      <c r="AP22">
        <v>4</v>
      </c>
      <c r="AQ22" s="12">
        <f>AP22+AL22</f>
        <v>19</v>
      </c>
      <c r="AR22" s="15">
        <v>9</v>
      </c>
      <c r="BC22" s="12">
        <f>H22+P22+X22+AH22+AR22+BB22</f>
        <v>15</v>
      </c>
    </row>
    <row r="23" spans="1:55" ht="12.75">
      <c r="A23" s="22" t="s">
        <v>33</v>
      </c>
      <c r="B23" t="s">
        <v>56</v>
      </c>
      <c r="C23" t="s">
        <v>57</v>
      </c>
      <c r="D23" s="9">
        <v>8.5</v>
      </c>
      <c r="E23" s="12">
        <f>14-D23</f>
        <v>5.5</v>
      </c>
      <c r="F23" s="9">
        <v>8</v>
      </c>
      <c r="G23" s="12">
        <f>14-F23</f>
        <v>6</v>
      </c>
      <c r="H23" s="3">
        <v>5.5</v>
      </c>
      <c r="I23">
        <v>300</v>
      </c>
      <c r="J23">
        <v>7</v>
      </c>
      <c r="K23" s="12">
        <f>15-J23</f>
        <v>8</v>
      </c>
      <c r="L23">
        <v>1200</v>
      </c>
      <c r="M23">
        <v>3</v>
      </c>
      <c r="N23" s="12">
        <f>16-M23</f>
        <v>13</v>
      </c>
      <c r="O23" s="12">
        <f>K23+N23</f>
        <v>21</v>
      </c>
      <c r="P23" s="3">
        <v>9.5</v>
      </c>
      <c r="Q23" s="8"/>
      <c r="X23" s="5"/>
      <c r="Y23" s="8"/>
      <c r="Z23" s="8"/>
      <c r="AI23" s="8"/>
      <c r="AJ23" s="8"/>
      <c r="BC23" s="12">
        <f>H23+P23+X23+AH23+AR23+BB23</f>
        <v>15</v>
      </c>
    </row>
    <row r="24" spans="1:55" ht="12.75">
      <c r="A24" s="22" t="s">
        <v>33</v>
      </c>
      <c r="B24" t="s">
        <v>58</v>
      </c>
      <c r="C24" t="s">
        <v>35</v>
      </c>
      <c r="Q24"/>
      <c r="Y24" s="1">
        <v>5</v>
      </c>
      <c r="Z24" s="1">
        <v>2260</v>
      </c>
      <c r="AA24">
        <v>14</v>
      </c>
      <c r="AB24" s="12">
        <f>16-AA24</f>
        <v>2</v>
      </c>
      <c r="AC24">
        <v>4</v>
      </c>
      <c r="AD24">
        <v>3330</v>
      </c>
      <c r="AE24">
        <v>11</v>
      </c>
      <c r="AF24" s="12">
        <f>16-AE24</f>
        <v>5</v>
      </c>
      <c r="AG24" s="12">
        <f>AB24+AF24</f>
        <v>7</v>
      </c>
      <c r="AI24" s="1">
        <v>2</v>
      </c>
      <c r="AJ24" s="1">
        <v>2560</v>
      </c>
      <c r="AK24">
        <v>4</v>
      </c>
      <c r="AL24" s="12">
        <f>16-AK24</f>
        <v>12</v>
      </c>
      <c r="AM24">
        <v>1</v>
      </c>
      <c r="AN24">
        <v>1780</v>
      </c>
      <c r="AO24" s="21">
        <v>2</v>
      </c>
      <c r="AP24" s="12">
        <v>14</v>
      </c>
      <c r="AQ24" s="12">
        <f>AP24+AL24</f>
        <v>26</v>
      </c>
      <c r="AR24" s="15">
        <v>14</v>
      </c>
      <c r="BC24" s="12">
        <f>H24+P24+X24+AH24+AR24+BB24</f>
        <v>14</v>
      </c>
    </row>
    <row r="25" spans="1:55" ht="12.75">
      <c r="A25" s="3" t="s">
        <v>36</v>
      </c>
      <c r="B25" t="s">
        <v>59</v>
      </c>
      <c r="C25" t="s">
        <v>39</v>
      </c>
      <c r="D25" s="9">
        <v>8.5</v>
      </c>
      <c r="E25" s="12">
        <f>14-D25</f>
        <v>5.5</v>
      </c>
      <c r="F25" s="9">
        <v>8</v>
      </c>
      <c r="G25" s="12">
        <f>14-F25</f>
        <v>6</v>
      </c>
      <c r="H25" s="3">
        <v>5.5</v>
      </c>
      <c r="I25">
        <v>40</v>
      </c>
      <c r="J25">
        <v>10</v>
      </c>
      <c r="K25" s="12">
        <f>15-J25</f>
        <v>5</v>
      </c>
      <c r="L25">
        <v>750</v>
      </c>
      <c r="M25">
        <v>8</v>
      </c>
      <c r="N25" s="12">
        <f>16-M25</f>
        <v>8</v>
      </c>
      <c r="O25" s="12">
        <f>K25+N25</f>
        <v>13</v>
      </c>
      <c r="P25" s="3">
        <v>6</v>
      </c>
      <c r="Q25" s="8"/>
      <c r="X25" s="5"/>
      <c r="Y25" s="8"/>
      <c r="Z25" s="8"/>
      <c r="AI25" s="8"/>
      <c r="AJ25" s="8"/>
      <c r="BC25" s="12">
        <f>H25+P25+X25+AH25+AR25+BB25</f>
        <v>11.5</v>
      </c>
    </row>
    <row r="26" spans="1:55" ht="12.75">
      <c r="A26" s="3" t="s">
        <v>36</v>
      </c>
      <c r="B26" t="s">
        <v>60</v>
      </c>
      <c r="C26" t="s">
        <v>61</v>
      </c>
      <c r="D26" s="9">
        <v>8.5</v>
      </c>
      <c r="E26" s="12">
        <f>14-D26</f>
        <v>5.5</v>
      </c>
      <c r="F26" s="9">
        <v>8</v>
      </c>
      <c r="G26" s="12">
        <f>14-F26</f>
        <v>6</v>
      </c>
      <c r="H26" s="3">
        <v>5.5</v>
      </c>
      <c r="I26">
        <v>510</v>
      </c>
      <c r="J26">
        <v>5</v>
      </c>
      <c r="K26" s="12">
        <f>15-J26</f>
        <v>10</v>
      </c>
      <c r="L26">
        <v>190</v>
      </c>
      <c r="M26">
        <v>13</v>
      </c>
      <c r="N26" s="12">
        <f>16-M26</f>
        <v>3</v>
      </c>
      <c r="O26" s="12">
        <f>K26+N26</f>
        <v>13</v>
      </c>
      <c r="P26" s="3">
        <v>6</v>
      </c>
      <c r="Q26" s="8"/>
      <c r="X26" s="5"/>
      <c r="Y26" s="8"/>
      <c r="Z26" s="8"/>
      <c r="AI26" s="8"/>
      <c r="AJ26" s="8"/>
      <c r="BC26" s="12">
        <f>H26+P26+X26+AH26+AR26+BB26</f>
        <v>11.5</v>
      </c>
    </row>
    <row r="27" spans="1:55" ht="12.75">
      <c r="A27" s="19" t="s">
        <v>31</v>
      </c>
      <c r="B27" s="1" t="s">
        <v>62</v>
      </c>
      <c r="C27" s="1" t="s">
        <v>43</v>
      </c>
      <c r="P27" s="3"/>
      <c r="Q27" s="1">
        <v>1790</v>
      </c>
      <c r="R27">
        <v>6</v>
      </c>
      <c r="S27" s="12">
        <f>16-R27</f>
        <v>10</v>
      </c>
      <c r="T27">
        <v>2490</v>
      </c>
      <c r="U27">
        <v>7</v>
      </c>
      <c r="V27" s="12">
        <f>17-U27</f>
        <v>10</v>
      </c>
      <c r="W27" s="12">
        <f>+S27+V27</f>
        <v>20</v>
      </c>
      <c r="X27" s="5">
        <v>9</v>
      </c>
      <c r="Y27" s="8"/>
      <c r="Z27" s="8"/>
      <c r="AI27" s="8">
        <v>5</v>
      </c>
      <c r="AJ27" s="8">
        <v>300</v>
      </c>
      <c r="AK27">
        <v>13</v>
      </c>
      <c r="AL27" s="12">
        <f>16-AK27</f>
        <v>3</v>
      </c>
      <c r="AM27">
        <v>4</v>
      </c>
      <c r="AN27">
        <v>120</v>
      </c>
      <c r="AO27" s="14">
        <v>8</v>
      </c>
      <c r="AP27" s="12">
        <v>8</v>
      </c>
      <c r="AQ27" s="12">
        <f>AP27+AL27</f>
        <v>11</v>
      </c>
      <c r="AR27" s="15">
        <v>2</v>
      </c>
      <c r="BC27" s="12">
        <f>H27+P27+X27+AH27+AR27+BB27</f>
        <v>11</v>
      </c>
    </row>
    <row r="28" spans="1:55" ht="12.75">
      <c r="A28" s="11" t="s">
        <v>17</v>
      </c>
      <c r="B28" t="s">
        <v>63</v>
      </c>
      <c r="C28" t="s">
        <v>64</v>
      </c>
      <c r="D28" s="9">
        <v>3</v>
      </c>
      <c r="E28" s="12">
        <f>14-D28</f>
        <v>11</v>
      </c>
      <c r="F28" s="9">
        <v>8</v>
      </c>
      <c r="G28" s="12">
        <f>14-F28</f>
        <v>6</v>
      </c>
      <c r="H28" s="3">
        <v>11</v>
      </c>
      <c r="P28" s="3"/>
      <c r="Q28" s="8"/>
      <c r="X28" s="5"/>
      <c r="Y28" s="8"/>
      <c r="Z28" s="8"/>
      <c r="AI28" s="8"/>
      <c r="AJ28" s="8"/>
      <c r="BC28" s="12">
        <f>H28+P28+X28+AH28+AR28+BB28</f>
        <v>11</v>
      </c>
    </row>
    <row r="29" spans="1:55" ht="12.75">
      <c r="A29" s="3" t="s">
        <v>36</v>
      </c>
      <c r="B29" s="1" t="s">
        <v>65</v>
      </c>
      <c r="C29" s="1" t="s">
        <v>66</v>
      </c>
      <c r="P29" s="3"/>
      <c r="Q29" s="1">
        <v>2220</v>
      </c>
      <c r="R29">
        <v>4</v>
      </c>
      <c r="S29" s="12">
        <f>16-R29</f>
        <v>12</v>
      </c>
      <c r="T29">
        <v>4360</v>
      </c>
      <c r="U29">
        <v>4</v>
      </c>
      <c r="V29" s="12">
        <f>17-U29</f>
        <v>13</v>
      </c>
      <c r="W29" s="12">
        <f>+S29+V29</f>
        <v>25</v>
      </c>
      <c r="X29" s="5">
        <v>10.5</v>
      </c>
      <c r="Y29" s="8"/>
      <c r="Z29" s="8"/>
      <c r="AI29" s="8"/>
      <c r="AJ29" s="8"/>
      <c r="BC29" s="12">
        <f>H29+P29+X29+AH29+AR29+BB29</f>
        <v>10.5</v>
      </c>
    </row>
    <row r="30" spans="1:55" ht="12.75">
      <c r="A30" s="22" t="s">
        <v>33</v>
      </c>
      <c r="B30" t="s">
        <v>58</v>
      </c>
      <c r="C30" t="s">
        <v>67</v>
      </c>
      <c r="Q30"/>
      <c r="Y30" s="1">
        <v>1</v>
      </c>
      <c r="Z30" s="1">
        <v>6400</v>
      </c>
      <c r="AA30">
        <v>1</v>
      </c>
      <c r="AB30" s="12">
        <f>16-AA30</f>
        <v>15</v>
      </c>
      <c r="AC30">
        <v>5</v>
      </c>
      <c r="AD30">
        <v>2340</v>
      </c>
      <c r="AE30">
        <v>14</v>
      </c>
      <c r="AF30" s="12">
        <f>16-AE30</f>
        <v>2</v>
      </c>
      <c r="AG30" s="12">
        <f>AB30+AF30</f>
        <v>17</v>
      </c>
      <c r="AH30" s="13">
        <v>6</v>
      </c>
      <c r="AI30" s="1">
        <v>4</v>
      </c>
      <c r="AJ30" s="1">
        <v>340</v>
      </c>
      <c r="AK30">
        <v>12</v>
      </c>
      <c r="AL30" s="12">
        <f>16-AK30</f>
        <v>4</v>
      </c>
      <c r="AM30">
        <v>3</v>
      </c>
      <c r="AN30">
        <v>1930</v>
      </c>
      <c r="AO30" s="21">
        <v>5</v>
      </c>
      <c r="AP30" s="12">
        <v>11</v>
      </c>
      <c r="AQ30" s="12">
        <f>AP30+AL30</f>
        <v>15</v>
      </c>
      <c r="AR30" s="15">
        <v>4</v>
      </c>
      <c r="AS30"/>
      <c r="AT30"/>
      <c r="AU30"/>
      <c r="AV30"/>
      <c r="AW30"/>
      <c r="AX30"/>
      <c r="AY30"/>
      <c r="AZ30"/>
      <c r="BA30"/>
      <c r="BB30"/>
      <c r="BC30" s="12">
        <f>H30+P30+X30+AH30+AR30+BB30</f>
        <v>10</v>
      </c>
    </row>
    <row r="31" spans="1:55" ht="12.75">
      <c r="A31" s="11" t="s">
        <v>17</v>
      </c>
      <c r="B31" t="s">
        <v>68</v>
      </c>
      <c r="C31" t="s">
        <v>69</v>
      </c>
      <c r="D31" s="9">
        <v>8.5</v>
      </c>
      <c r="E31" s="12">
        <f>14-D31</f>
        <v>5.5</v>
      </c>
      <c r="F31" s="9">
        <v>8</v>
      </c>
      <c r="G31" s="12">
        <f>14-F31</f>
        <v>6</v>
      </c>
      <c r="H31" s="3">
        <v>5.5</v>
      </c>
      <c r="P31" s="3"/>
      <c r="Q31" s="1">
        <v>1080</v>
      </c>
      <c r="R31">
        <v>11</v>
      </c>
      <c r="S31" s="12">
        <f>16-R31</f>
        <v>5</v>
      </c>
      <c r="T31">
        <v>2130</v>
      </c>
      <c r="U31">
        <v>10</v>
      </c>
      <c r="V31" s="12">
        <f>17-U31</f>
        <v>7</v>
      </c>
      <c r="W31" s="12">
        <f>+S31+V31</f>
        <v>12</v>
      </c>
      <c r="X31" s="5">
        <v>2.5</v>
      </c>
      <c r="Y31" s="8"/>
      <c r="Z31" s="8"/>
      <c r="AI31" s="8">
        <v>5</v>
      </c>
      <c r="AJ31" s="8">
        <v>180</v>
      </c>
      <c r="AK31">
        <v>14</v>
      </c>
      <c r="AL31" s="12">
        <f>16-AK31</f>
        <v>2</v>
      </c>
      <c r="AO31">
        <v>12</v>
      </c>
      <c r="AP31" s="12">
        <v>4</v>
      </c>
      <c r="AQ31" s="12">
        <f>AP31+AL31</f>
        <v>6</v>
      </c>
      <c r="AR31" s="15"/>
      <c r="BC31" s="12">
        <f>H31+P31+X31+AH31+AR31+BB31</f>
        <v>8</v>
      </c>
    </row>
    <row r="32" spans="1:55" ht="12.75">
      <c r="A32" s="11" t="s">
        <v>17</v>
      </c>
      <c r="B32" s="1" t="s">
        <v>70</v>
      </c>
      <c r="C32" s="1" t="s">
        <v>71</v>
      </c>
      <c r="Q32" s="1">
        <v>1560</v>
      </c>
      <c r="R32">
        <v>8</v>
      </c>
      <c r="S32" s="12">
        <f>16-R32</f>
        <v>8</v>
      </c>
      <c r="T32">
        <v>2440</v>
      </c>
      <c r="U32">
        <v>8</v>
      </c>
      <c r="V32" s="12">
        <f>17-U32</f>
        <v>9</v>
      </c>
      <c r="W32" s="12">
        <f>+S32+V32</f>
        <v>17</v>
      </c>
      <c r="X32" s="5">
        <v>7</v>
      </c>
      <c r="Y32" s="8"/>
      <c r="Z32" s="8"/>
      <c r="AI32" s="8"/>
      <c r="AJ32" s="8"/>
      <c r="BC32" s="12">
        <f>H32+P32+X32+AH32+AR32+BB32</f>
        <v>7</v>
      </c>
    </row>
    <row r="33" spans="1:55" ht="12.75">
      <c r="A33" s="3" t="s">
        <v>36</v>
      </c>
      <c r="B33" t="s">
        <v>72</v>
      </c>
      <c r="C33" t="s">
        <v>73</v>
      </c>
      <c r="Q33"/>
      <c r="Y33" s="1">
        <v>5</v>
      </c>
      <c r="Z33" s="1">
        <v>2740</v>
      </c>
      <c r="AA33">
        <v>13</v>
      </c>
      <c r="AB33" s="12">
        <f>16-AA33</f>
        <v>3</v>
      </c>
      <c r="AC33">
        <v>5</v>
      </c>
      <c r="AD33">
        <v>1760</v>
      </c>
      <c r="AE33">
        <v>15</v>
      </c>
      <c r="AF33" s="12">
        <f>16-AE33</f>
        <v>1</v>
      </c>
      <c r="AG33" s="12">
        <f>AB33+AF33</f>
        <v>4</v>
      </c>
      <c r="AI33" s="1">
        <v>4</v>
      </c>
      <c r="AJ33" s="1">
        <v>840</v>
      </c>
      <c r="AK33">
        <v>10</v>
      </c>
      <c r="AL33" s="12">
        <f>16-AK33</f>
        <v>6</v>
      </c>
      <c r="AM33">
        <v>3</v>
      </c>
      <c r="AN33">
        <v>720</v>
      </c>
      <c r="AO33" s="25">
        <v>6</v>
      </c>
      <c r="AP33" s="12">
        <v>10</v>
      </c>
      <c r="AQ33" s="12">
        <f>AP33+AL33</f>
        <v>16</v>
      </c>
      <c r="AR33" s="15">
        <v>6</v>
      </c>
      <c r="BC33" s="12">
        <f>H33+P33+X33+AH33+AR33+BB33</f>
        <v>6</v>
      </c>
    </row>
    <row r="34" spans="1:55" ht="12.75">
      <c r="A34" s="19" t="s">
        <v>31</v>
      </c>
      <c r="B34" t="s">
        <v>74</v>
      </c>
      <c r="C34" t="s">
        <v>75</v>
      </c>
      <c r="H34" s="3"/>
      <c r="I34">
        <v>690</v>
      </c>
      <c r="J34">
        <v>4</v>
      </c>
      <c r="K34" s="12">
        <f>15-J34</f>
        <v>11</v>
      </c>
      <c r="L34">
        <v>40</v>
      </c>
      <c r="M34">
        <v>14</v>
      </c>
      <c r="N34" s="12">
        <f>16-M34</f>
        <v>2</v>
      </c>
      <c r="O34" s="12">
        <f>K34+N34</f>
        <v>13</v>
      </c>
      <c r="P34" s="3">
        <v>6</v>
      </c>
      <c r="Q34" s="8"/>
      <c r="X34" s="5"/>
      <c r="Y34" s="8"/>
      <c r="Z34" s="8"/>
      <c r="AI34" s="8"/>
      <c r="AJ34" s="8"/>
      <c r="BC34" s="12">
        <f>H34+P34+X34+AH34+AR34+BB34</f>
        <v>6</v>
      </c>
    </row>
    <row r="35" spans="1:55" ht="12.75">
      <c r="A35" s="11" t="s">
        <v>17</v>
      </c>
      <c r="B35" t="s">
        <v>76</v>
      </c>
      <c r="C35" t="s">
        <v>77</v>
      </c>
      <c r="D35" s="9">
        <v>8.5</v>
      </c>
      <c r="E35" s="12">
        <f>14-D35</f>
        <v>5.5</v>
      </c>
      <c r="F35" s="9">
        <v>8</v>
      </c>
      <c r="G35" s="12">
        <f>14-F35</f>
        <v>6</v>
      </c>
      <c r="H35" s="3">
        <v>5.5</v>
      </c>
      <c r="P35" s="3"/>
      <c r="Q35" s="8"/>
      <c r="X35" s="5"/>
      <c r="Y35" s="8"/>
      <c r="Z35" s="8"/>
      <c r="AI35" s="8"/>
      <c r="AJ35" s="8"/>
      <c r="BC35" s="12">
        <f>H35+P35+X35+AH35+AR35+BB35</f>
        <v>5.5</v>
      </c>
    </row>
    <row r="36" spans="1:55" ht="12.75">
      <c r="A36" s="17" t="s">
        <v>20</v>
      </c>
      <c r="B36" t="s">
        <v>78</v>
      </c>
      <c r="C36" t="s">
        <v>79</v>
      </c>
      <c r="D36" s="9">
        <v>8.5</v>
      </c>
      <c r="E36" s="12">
        <f>14-D36</f>
        <v>5.5</v>
      </c>
      <c r="F36" s="9">
        <v>8</v>
      </c>
      <c r="G36" s="12">
        <f>14-F36</f>
        <v>6</v>
      </c>
      <c r="H36" s="3">
        <v>5.5</v>
      </c>
      <c r="P36" s="3"/>
      <c r="Q36" s="8"/>
      <c r="X36" s="5"/>
      <c r="Y36" s="8"/>
      <c r="Z36" s="8"/>
      <c r="AI36" s="8"/>
      <c r="AJ36" s="8"/>
      <c r="BC36" s="12">
        <f>H36+P36+X36+AH36+AR36+BB36</f>
        <v>5.5</v>
      </c>
    </row>
    <row r="37" spans="1:55" ht="12.75">
      <c r="A37" s="22" t="s">
        <v>33</v>
      </c>
      <c r="B37" s="1" t="s">
        <v>80</v>
      </c>
      <c r="C37" t="s">
        <v>81</v>
      </c>
      <c r="Q37"/>
      <c r="Y37" s="1">
        <v>2</v>
      </c>
      <c r="Z37" s="1">
        <v>3550</v>
      </c>
      <c r="AA37">
        <v>6</v>
      </c>
      <c r="AB37" s="12">
        <f>16-AA37</f>
        <v>10</v>
      </c>
      <c r="AC37">
        <v>5</v>
      </c>
      <c r="AD37">
        <v>2580</v>
      </c>
      <c r="AE37">
        <v>13</v>
      </c>
      <c r="AF37" s="12">
        <f>16-AE37</f>
        <v>3</v>
      </c>
      <c r="AG37" s="12">
        <f>AB37+AF37</f>
        <v>13</v>
      </c>
      <c r="AH37" s="13">
        <v>4</v>
      </c>
      <c r="AL37" s="12"/>
      <c r="AP37" s="12"/>
      <c r="AQ37" s="12"/>
      <c r="BC37" s="12">
        <f>H37+P37+X37+AH37+AR37+BB37</f>
        <v>4</v>
      </c>
    </row>
    <row r="38" spans="1:55" ht="12.75">
      <c r="A38" s="3" t="s">
        <v>36</v>
      </c>
      <c r="B38" t="s">
        <v>82</v>
      </c>
      <c r="C38" t="s">
        <v>83</v>
      </c>
      <c r="H38" s="3"/>
      <c r="I38">
        <v>0</v>
      </c>
      <c r="J38">
        <v>12.5</v>
      </c>
      <c r="K38" s="12">
        <f>15-J38</f>
        <v>2.5</v>
      </c>
      <c r="L38">
        <v>1060</v>
      </c>
      <c r="M38">
        <v>6</v>
      </c>
      <c r="N38" s="12">
        <f>16-M38</f>
        <v>10</v>
      </c>
      <c r="O38" s="12">
        <f>K38+N38</f>
        <v>12.5</v>
      </c>
      <c r="P38" s="3">
        <v>3.5</v>
      </c>
      <c r="Q38" s="8"/>
      <c r="X38" s="5"/>
      <c r="Y38" s="8"/>
      <c r="Z38" s="8"/>
      <c r="AI38" s="8"/>
      <c r="AJ38" s="8"/>
      <c r="BC38" s="12">
        <f>H38+P38+X38+AH38+AR38+BB38</f>
        <v>3.5</v>
      </c>
    </row>
    <row r="39" spans="1:55" ht="12.75">
      <c r="A39" s="3" t="s">
        <v>36</v>
      </c>
      <c r="B39" t="s">
        <v>84</v>
      </c>
      <c r="C39" t="s">
        <v>85</v>
      </c>
      <c r="Q39"/>
      <c r="AI39" s="1">
        <v>3</v>
      </c>
      <c r="AJ39" s="1">
        <v>740</v>
      </c>
      <c r="AK39">
        <v>8</v>
      </c>
      <c r="AL39" s="12">
        <f>16-AK39</f>
        <v>8</v>
      </c>
      <c r="AO39">
        <v>12</v>
      </c>
      <c r="AP39">
        <v>4</v>
      </c>
      <c r="AQ39" s="12">
        <f>AP39+AL39</f>
        <v>12</v>
      </c>
      <c r="AR39" s="15">
        <v>3</v>
      </c>
      <c r="BC39" s="12">
        <f>H39+P39+X39+AH39+AR39+BB39</f>
        <v>3</v>
      </c>
    </row>
    <row r="40" spans="1:55" ht="12.75">
      <c r="A40" s="3" t="s">
        <v>36</v>
      </c>
      <c r="B40" t="s">
        <v>53</v>
      </c>
      <c r="C40" t="s">
        <v>86</v>
      </c>
      <c r="Q40"/>
      <c r="Y40" s="1">
        <v>4</v>
      </c>
      <c r="Z40" s="1">
        <v>2900</v>
      </c>
      <c r="AA40">
        <v>11</v>
      </c>
      <c r="AB40" s="12">
        <f>16-AA40</f>
        <v>5</v>
      </c>
      <c r="AC40">
        <v>4</v>
      </c>
      <c r="AD40">
        <v>2790</v>
      </c>
      <c r="AE40">
        <v>12</v>
      </c>
      <c r="AF40" s="12">
        <f>16-AE40</f>
        <v>4</v>
      </c>
      <c r="AG40" s="12">
        <f>AB40+AF40</f>
        <v>9</v>
      </c>
      <c r="AH40" s="13">
        <v>2</v>
      </c>
      <c r="AL40" s="12"/>
      <c r="AP40" s="12"/>
      <c r="AQ40" s="12"/>
      <c r="BC40" s="12">
        <f>H40+P40+X40+AH40+AR40+BB40</f>
        <v>2</v>
      </c>
    </row>
    <row r="41" spans="1:55" ht="12.75">
      <c r="A41" s="22" t="s">
        <v>33</v>
      </c>
      <c r="B41" t="s">
        <v>87</v>
      </c>
      <c r="C41" t="s">
        <v>88</v>
      </c>
      <c r="H41" s="3"/>
      <c r="I41">
        <v>0</v>
      </c>
      <c r="J41">
        <v>12.5</v>
      </c>
      <c r="K41" s="12">
        <f>15-J41</f>
        <v>2.5</v>
      </c>
      <c r="L41">
        <v>290</v>
      </c>
      <c r="M41">
        <v>11</v>
      </c>
      <c r="N41" s="12">
        <f>16-M41</f>
        <v>5</v>
      </c>
      <c r="O41" s="12">
        <f>K41+N41</f>
        <v>7.5</v>
      </c>
      <c r="P41" s="3">
        <v>0.5</v>
      </c>
      <c r="Q41" s="8"/>
      <c r="X41" s="5"/>
      <c r="Y41" s="8"/>
      <c r="Z41" s="8"/>
      <c r="AI41" s="8"/>
      <c r="AJ41" s="8"/>
      <c r="BC41" s="12">
        <f>H41+P41+X41+AH41+AR41+BB41</f>
        <v>0.5</v>
      </c>
    </row>
    <row r="42" spans="1:55" ht="12.75">
      <c r="A42" s="3" t="s">
        <v>36</v>
      </c>
      <c r="B42" s="1" t="s">
        <v>89</v>
      </c>
      <c r="C42" s="1" t="s">
        <v>90</v>
      </c>
      <c r="Q42" s="1">
        <v>780</v>
      </c>
      <c r="R42">
        <v>13</v>
      </c>
      <c r="S42" s="12">
        <f>16-R42</f>
        <v>3</v>
      </c>
      <c r="T42">
        <v>1240</v>
      </c>
      <c r="U42">
        <v>14</v>
      </c>
      <c r="V42" s="12">
        <f>17-U42</f>
        <v>3</v>
      </c>
      <c r="W42" s="12">
        <f>+S42+V42</f>
        <v>6</v>
      </c>
      <c r="X42" s="5"/>
      <c r="Y42" s="8"/>
      <c r="Z42" s="8"/>
      <c r="AI42" s="8"/>
      <c r="AJ42" s="8"/>
      <c r="BC42" s="12">
        <f>H42+P42+X42+AH42+AR42+BB42</f>
        <v>0</v>
      </c>
    </row>
    <row r="43" spans="1:55" ht="12.75">
      <c r="A43" s="8"/>
      <c r="Q43"/>
      <c r="BC43" s="12"/>
    </row>
    <row r="44" spans="1:55" ht="12.75">
      <c r="A44" s="8"/>
      <c r="Q44"/>
      <c r="BC44" s="12"/>
    </row>
    <row r="45" spans="1:55" ht="12.75">
      <c r="A45" s="8"/>
      <c r="Q45"/>
      <c r="BC45" s="12"/>
    </row>
    <row r="46" spans="3:4" ht="12.75">
      <c r="C46" s="1"/>
      <c r="D46" s="1"/>
    </row>
    <row r="47" spans="3:41" ht="12.75">
      <c r="C47" t="s">
        <v>91</v>
      </c>
      <c r="D47" t="s">
        <v>92</v>
      </c>
      <c r="E47" t="s">
        <v>93</v>
      </c>
      <c r="F47" t="s">
        <v>94</v>
      </c>
      <c r="G47" t="s">
        <v>93</v>
      </c>
      <c r="H47">
        <v>2009</v>
      </c>
      <c r="I47" t="s">
        <v>92</v>
      </c>
      <c r="J47" t="s">
        <v>93</v>
      </c>
      <c r="K47" t="s">
        <v>94</v>
      </c>
      <c r="L47" t="s">
        <v>93</v>
      </c>
      <c r="M47">
        <v>2010</v>
      </c>
      <c r="N47" t="s">
        <v>95</v>
      </c>
      <c r="O47" t="s">
        <v>92</v>
      </c>
      <c r="P47" t="s">
        <v>93</v>
      </c>
      <c r="Q47" t="s">
        <v>94</v>
      </c>
      <c r="R47" t="s">
        <v>93</v>
      </c>
      <c r="S47">
        <v>2011</v>
      </c>
      <c r="T47" t="s">
        <v>96</v>
      </c>
      <c r="U47" t="s">
        <v>92</v>
      </c>
      <c r="V47" t="s">
        <v>93</v>
      </c>
      <c r="W47" t="s">
        <v>94</v>
      </c>
      <c r="X47" t="s">
        <v>93</v>
      </c>
      <c r="Y47">
        <v>2012</v>
      </c>
      <c r="Z47" t="s">
        <v>96</v>
      </c>
      <c r="AA47" t="s">
        <v>97</v>
      </c>
      <c r="AB47" t="s">
        <v>92</v>
      </c>
      <c r="AC47" t="s">
        <v>93</v>
      </c>
      <c r="AD47" t="s">
        <v>94</v>
      </c>
      <c r="AE47" t="s">
        <v>93</v>
      </c>
      <c r="AF47" t="s">
        <v>93</v>
      </c>
      <c r="AG47">
        <v>2013</v>
      </c>
      <c r="AH47" t="s">
        <v>96</v>
      </c>
      <c r="AI47" t="s">
        <v>92</v>
      </c>
      <c r="AJ47" t="s">
        <v>95</v>
      </c>
      <c r="AK47" t="s">
        <v>98</v>
      </c>
      <c r="AL47" t="s">
        <v>95</v>
      </c>
      <c r="AM47" t="s">
        <v>95</v>
      </c>
      <c r="AN47">
        <v>2014</v>
      </c>
      <c r="AO47" t="s">
        <v>96</v>
      </c>
    </row>
    <row r="48" spans="3:41" ht="12.75">
      <c r="C48" s="17" t="s">
        <v>20</v>
      </c>
      <c r="E48">
        <v>30.5</v>
      </c>
      <c r="G48">
        <v>31</v>
      </c>
      <c r="H48" s="16">
        <v>5</v>
      </c>
      <c r="J48">
        <v>13.5</v>
      </c>
      <c r="L48">
        <v>27</v>
      </c>
      <c r="M48" s="16">
        <v>2</v>
      </c>
      <c r="N48" s="26">
        <f>M48+H48</f>
        <v>7</v>
      </c>
      <c r="O48">
        <v>5480</v>
      </c>
      <c r="P48">
        <v>22</v>
      </c>
      <c r="Q48" s="1">
        <v>13300</v>
      </c>
      <c r="R48">
        <v>12</v>
      </c>
      <c r="S48" s="27">
        <v>5</v>
      </c>
      <c r="T48" s="26">
        <f>+N48+S48</f>
        <v>12</v>
      </c>
      <c r="U48">
        <v>14040</v>
      </c>
      <c r="V48">
        <v>6</v>
      </c>
      <c r="W48" s="1">
        <v>13150</v>
      </c>
      <c r="X48">
        <v>6</v>
      </c>
      <c r="Y48" s="28">
        <v>5</v>
      </c>
      <c r="Z48" s="26">
        <f>Y48+T48</f>
        <v>17</v>
      </c>
      <c r="AB48">
        <v>4770</v>
      </c>
      <c r="AC48">
        <v>8</v>
      </c>
      <c r="AD48">
        <v>0</v>
      </c>
      <c r="AE48">
        <v>10</v>
      </c>
      <c r="AF48" s="12">
        <f>+AC48+AE48</f>
        <v>18</v>
      </c>
      <c r="AG48" s="28">
        <v>1</v>
      </c>
      <c r="AH48" s="26">
        <f>Z48+AG48</f>
        <v>18</v>
      </c>
      <c r="AI48">
        <v>1680</v>
      </c>
      <c r="AJ48">
        <v>11</v>
      </c>
      <c r="AK48">
        <v>4100</v>
      </c>
      <c r="AL48">
        <v>5</v>
      </c>
      <c r="AM48" s="12">
        <f>+AJ48+AL48</f>
        <v>16</v>
      </c>
      <c r="AN48" s="29">
        <v>3</v>
      </c>
      <c r="AO48" s="26">
        <f>+AN48+AH48</f>
        <v>21</v>
      </c>
    </row>
    <row r="49" spans="3:41" ht="12.75">
      <c r="C49" s="30" t="s">
        <v>31</v>
      </c>
      <c r="E49">
        <v>16.5</v>
      </c>
      <c r="G49">
        <v>18</v>
      </c>
      <c r="H49" s="16">
        <v>2.5</v>
      </c>
      <c r="I49">
        <v>4460</v>
      </c>
      <c r="J49">
        <v>41</v>
      </c>
      <c r="K49">
        <v>2100</v>
      </c>
      <c r="L49">
        <v>22</v>
      </c>
      <c r="M49" s="16">
        <v>4.5</v>
      </c>
      <c r="N49" s="26">
        <f>M49+H49</f>
        <v>7</v>
      </c>
      <c r="O49">
        <v>4830</v>
      </c>
      <c r="P49">
        <v>21</v>
      </c>
      <c r="Q49" s="1">
        <v>9440</v>
      </c>
      <c r="R49">
        <v>19</v>
      </c>
      <c r="S49" s="27">
        <v>3</v>
      </c>
      <c r="T49" s="26">
        <f>+N49+S49</f>
        <v>10</v>
      </c>
      <c r="U49">
        <v>9640</v>
      </c>
      <c r="V49">
        <v>11</v>
      </c>
      <c r="W49" s="1">
        <v>10960</v>
      </c>
      <c r="X49">
        <v>9</v>
      </c>
      <c r="Y49" s="28">
        <v>3</v>
      </c>
      <c r="Z49" s="26">
        <f>Y49+T49</f>
        <v>13</v>
      </c>
      <c r="AB49">
        <v>2350</v>
      </c>
      <c r="AC49">
        <v>10</v>
      </c>
      <c r="AD49">
        <v>1540</v>
      </c>
      <c r="AE49">
        <v>6</v>
      </c>
      <c r="AF49" s="12">
        <f>+AC49+AE49</f>
        <v>16</v>
      </c>
      <c r="AG49" s="28">
        <v>2</v>
      </c>
      <c r="AH49" s="26">
        <f>Z49+AG49</f>
        <v>15</v>
      </c>
      <c r="AI49">
        <v>6440</v>
      </c>
      <c r="AJ49">
        <v>3</v>
      </c>
      <c r="AK49">
        <v>880</v>
      </c>
      <c r="AL49">
        <v>11</v>
      </c>
      <c r="AM49" s="12">
        <f>+AJ49+AL49</f>
        <v>14</v>
      </c>
      <c r="AN49" s="29">
        <v>4</v>
      </c>
      <c r="AO49" s="26">
        <f>+AN49+AH49</f>
        <v>19</v>
      </c>
    </row>
    <row r="50" spans="3:41" ht="12.75">
      <c r="C50" s="11" t="s">
        <v>17</v>
      </c>
      <c r="E50">
        <v>22</v>
      </c>
      <c r="G50">
        <v>18</v>
      </c>
      <c r="H50" s="16">
        <v>4</v>
      </c>
      <c r="J50">
        <v>0</v>
      </c>
      <c r="L50">
        <v>0</v>
      </c>
      <c r="M50" s="16">
        <v>1</v>
      </c>
      <c r="N50" s="26">
        <f>M50+H50</f>
        <v>5</v>
      </c>
      <c r="O50">
        <v>5710</v>
      </c>
      <c r="P50">
        <v>18</v>
      </c>
      <c r="Q50" s="1">
        <v>6650</v>
      </c>
      <c r="R50">
        <v>29</v>
      </c>
      <c r="S50" s="27">
        <v>2</v>
      </c>
      <c r="T50" s="26">
        <f>+N50+S50</f>
        <v>7</v>
      </c>
      <c r="U50">
        <v>10430</v>
      </c>
      <c r="V50">
        <v>8</v>
      </c>
      <c r="W50" s="1">
        <v>15540</v>
      </c>
      <c r="X50">
        <v>5</v>
      </c>
      <c r="Y50" s="28">
        <v>4</v>
      </c>
      <c r="Z50" s="26">
        <f>Y50+T50</f>
        <v>11</v>
      </c>
      <c r="AB50">
        <v>1990</v>
      </c>
      <c r="AC50">
        <v>10</v>
      </c>
      <c r="AD50">
        <v>2120</v>
      </c>
      <c r="AE50">
        <v>6</v>
      </c>
      <c r="AF50" s="12">
        <f>+AC50+AE50</f>
        <v>16</v>
      </c>
      <c r="AG50" s="28">
        <v>3</v>
      </c>
      <c r="AH50" s="26">
        <f>Z50+AG50</f>
        <v>14</v>
      </c>
      <c r="AI50">
        <v>1880</v>
      </c>
      <c r="AJ50">
        <v>9</v>
      </c>
      <c r="AK50">
        <v>5680</v>
      </c>
      <c r="AL50">
        <v>4</v>
      </c>
      <c r="AM50" s="12">
        <f>+AJ50+AL50</f>
        <v>13</v>
      </c>
      <c r="AN50" s="29">
        <v>5</v>
      </c>
      <c r="AO50" s="26">
        <f>+AN50+AH50</f>
        <v>19</v>
      </c>
    </row>
    <row r="51" spans="3:41" ht="12.75">
      <c r="C51" s="3" t="s">
        <v>36</v>
      </c>
      <c r="E51">
        <v>16.5</v>
      </c>
      <c r="G51">
        <v>18</v>
      </c>
      <c r="H51" s="16">
        <v>2.5</v>
      </c>
      <c r="I51">
        <v>1670</v>
      </c>
      <c r="J51">
        <v>30</v>
      </c>
      <c r="K51">
        <v>3460</v>
      </c>
      <c r="L51">
        <v>33</v>
      </c>
      <c r="M51" s="16">
        <v>4.5</v>
      </c>
      <c r="N51" s="26">
        <f>M51+H51</f>
        <v>7</v>
      </c>
      <c r="O51">
        <v>5590</v>
      </c>
      <c r="P51">
        <v>19</v>
      </c>
      <c r="Q51" s="1">
        <v>11660</v>
      </c>
      <c r="R51">
        <v>19</v>
      </c>
      <c r="S51" s="27">
        <v>4</v>
      </c>
      <c r="T51" s="26">
        <f>+N51+S51</f>
        <v>11</v>
      </c>
      <c r="U51">
        <v>11000</v>
      </c>
      <c r="V51">
        <v>12</v>
      </c>
      <c r="W51" s="1">
        <v>9130</v>
      </c>
      <c r="X51">
        <v>11</v>
      </c>
      <c r="Y51" s="28">
        <v>1</v>
      </c>
      <c r="Z51" s="26">
        <f>Y51+T51</f>
        <v>12</v>
      </c>
      <c r="AB51">
        <v>2250</v>
      </c>
      <c r="AC51">
        <v>10</v>
      </c>
      <c r="AD51">
        <v>2790</v>
      </c>
      <c r="AE51">
        <v>4</v>
      </c>
      <c r="AF51" s="12">
        <f>+AC51+AE51</f>
        <v>14</v>
      </c>
      <c r="AG51" s="28">
        <v>4</v>
      </c>
      <c r="AH51" s="26">
        <f>Z51+AG51</f>
        <v>16</v>
      </c>
      <c r="AI51">
        <v>2490</v>
      </c>
      <c r="AJ51">
        <v>7</v>
      </c>
      <c r="AK51">
        <v>2510</v>
      </c>
      <c r="AL51">
        <v>10</v>
      </c>
      <c r="AM51" s="12">
        <f>+AJ51+AL51</f>
        <v>17</v>
      </c>
      <c r="AN51" s="29">
        <v>2</v>
      </c>
      <c r="AO51" s="26">
        <f>+AN51+AH51</f>
        <v>18</v>
      </c>
    </row>
    <row r="52" spans="3:41" ht="12.75">
      <c r="C52" s="22" t="s">
        <v>33</v>
      </c>
      <c r="E52">
        <v>5.5</v>
      </c>
      <c r="G52">
        <v>6</v>
      </c>
      <c r="H52" s="16">
        <v>1</v>
      </c>
      <c r="J52">
        <v>22</v>
      </c>
      <c r="L52">
        <v>30</v>
      </c>
      <c r="M52" s="16">
        <v>3</v>
      </c>
      <c r="N52" s="26">
        <f>M52+H52</f>
        <v>4</v>
      </c>
      <c r="S52" s="27">
        <v>1</v>
      </c>
      <c r="T52" s="26">
        <f>+N52+S52</f>
        <v>5</v>
      </c>
      <c r="U52">
        <v>12210</v>
      </c>
      <c r="V52">
        <v>8</v>
      </c>
      <c r="W52" s="1">
        <v>8250</v>
      </c>
      <c r="X52">
        <v>14</v>
      </c>
      <c r="Y52" s="28">
        <v>2</v>
      </c>
      <c r="Z52" s="26">
        <f>Y52+T52</f>
        <v>7</v>
      </c>
      <c r="AB52">
        <v>4800</v>
      </c>
      <c r="AC52">
        <v>7</v>
      </c>
      <c r="AD52">
        <v>3710</v>
      </c>
      <c r="AE52">
        <v>4</v>
      </c>
      <c r="AF52" s="12">
        <f>+AC52+AE52</f>
        <v>11</v>
      </c>
      <c r="AG52" s="28">
        <v>5</v>
      </c>
      <c r="AH52" s="26">
        <f>Z52+AG52</f>
        <v>12</v>
      </c>
      <c r="AI52"/>
      <c r="AJ52"/>
      <c r="AM52" s="12">
        <f>+AJ52+AL52</f>
        <v>0</v>
      </c>
      <c r="AN52" s="29">
        <v>1</v>
      </c>
      <c r="AO52" s="26">
        <f>+AN52+AH52</f>
        <v>13</v>
      </c>
    </row>
    <row r="53" spans="33:36" ht="12.75">
      <c r="AG53" s="1"/>
      <c r="AI53"/>
      <c r="AJ53"/>
    </row>
    <row r="54" spans="3:36" ht="12.75">
      <c r="C54" t="s">
        <v>99</v>
      </c>
      <c r="H54" s="12">
        <f>SUM(H48:H53)</f>
        <v>15</v>
      </c>
      <c r="M54" s="12">
        <f>SUM(M48:M53)</f>
        <v>15</v>
      </c>
      <c r="N54" s="12"/>
      <c r="O54" s="12"/>
      <c r="P54" s="12"/>
      <c r="Q54" s="12"/>
      <c r="R54" s="12"/>
      <c r="S54" s="12">
        <f>SUM(S48:S53)</f>
        <v>15</v>
      </c>
      <c r="T54" s="12">
        <f>SUM(T48:T53)</f>
        <v>45</v>
      </c>
      <c r="U54" s="12"/>
      <c r="V54" s="12"/>
      <c r="W54" s="12"/>
      <c r="X54" s="12"/>
      <c r="Y54" s="12">
        <f>SUM(Y48:Y53)</f>
        <v>15</v>
      </c>
      <c r="AG54" s="12">
        <f>SUM(AG48:AG53)</f>
        <v>15</v>
      </c>
      <c r="AI54"/>
      <c r="AJ54"/>
    </row>
  </sheetData>
  <mergeCells count="7">
    <mergeCell ref="D1:G1"/>
    <mergeCell ref="I1:O1"/>
    <mergeCell ref="Q1:W1"/>
    <mergeCell ref="Y1:AF1"/>
    <mergeCell ref="AI1:AP1"/>
    <mergeCell ref="AT1:AZ1"/>
    <mergeCell ref="BD1:BG1"/>
  </mergeCells>
  <printOptions gridLines="1"/>
  <pageMargins left="0.1701388888888889" right="0.1597222222222222" top="0.5805555555555555" bottom="0.32013888888888886" header="0.19027777777777777" footer="0.5118055555555555"/>
  <pageSetup horizontalDpi="300" verticalDpi="300" orientation="landscape" paperSize="9" scale="80"/>
  <headerFooter alignWithMargins="0">
    <oddHeader>&amp;Linter-communes&amp;Cchallenge AAPPMA&amp;R2009 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P24" sqref="P24"/>
    </sheetView>
  </sheetViews>
  <sheetFormatPr defaultColWidth="12.57421875" defaultRowHeight="12.75"/>
  <cols>
    <col min="1" max="1" width="11.57421875" style="0" customWidth="1"/>
    <col min="2" max="2" width="15.140625" style="31" customWidth="1"/>
    <col min="3" max="3" width="19.00390625" style="31" customWidth="1"/>
    <col min="4" max="5" width="16.140625" style="31" customWidth="1"/>
    <col min="6" max="6" width="16.00390625" style="31" customWidth="1"/>
    <col min="7" max="7" width="19.7109375" style="31" customWidth="1"/>
    <col min="8" max="8" width="16.57421875" style="31" customWidth="1"/>
    <col min="9" max="9" width="15.140625" style="31" customWidth="1"/>
    <col min="10" max="10" width="15.421875" style="31" customWidth="1"/>
    <col min="11" max="11" width="15.140625" style="31" customWidth="1"/>
    <col min="12" max="12" width="17.57421875" style="31" customWidth="1"/>
    <col min="13" max="13" width="4.00390625" style="0" customWidth="1"/>
    <col min="14" max="14" width="21.28125" style="0" customWidth="1"/>
    <col min="15" max="15" width="3.421875" style="0" customWidth="1"/>
    <col min="16" max="16" width="6.00390625" style="0" customWidth="1"/>
    <col min="17" max="17" width="5.421875" style="32" customWidth="1"/>
    <col min="18" max="16384" width="11.57421875" style="0" customWidth="1"/>
  </cols>
  <sheetData>
    <row r="1" spans="1:17" ht="15">
      <c r="A1" s="33" t="s">
        <v>100</v>
      </c>
      <c r="B1" s="34" t="s">
        <v>101</v>
      </c>
      <c r="C1" s="34" t="s">
        <v>102</v>
      </c>
      <c r="D1" s="34" t="s">
        <v>103</v>
      </c>
      <c r="E1" s="34" t="s">
        <v>104</v>
      </c>
      <c r="F1" s="34" t="s">
        <v>105</v>
      </c>
      <c r="G1" s="34" t="s">
        <v>36</v>
      </c>
      <c r="H1" s="34" t="s">
        <v>106</v>
      </c>
      <c r="I1" s="34" t="s">
        <v>107</v>
      </c>
      <c r="J1" s="34" t="s">
        <v>108</v>
      </c>
      <c r="K1" s="34" t="s">
        <v>109</v>
      </c>
      <c r="L1" s="34" t="s">
        <v>110</v>
      </c>
      <c r="N1" t="s">
        <v>111</v>
      </c>
      <c r="O1" t="s">
        <v>112</v>
      </c>
      <c r="P1">
        <v>2009</v>
      </c>
      <c r="Q1" s="32" t="s">
        <v>99</v>
      </c>
    </row>
    <row r="2" spans="1:17" ht="15">
      <c r="A2" s="33">
        <v>1981</v>
      </c>
      <c r="B2" s="34"/>
      <c r="C2" s="34" t="s">
        <v>113</v>
      </c>
      <c r="D2" s="34"/>
      <c r="E2" s="35" t="s">
        <v>114</v>
      </c>
      <c r="F2" s="34"/>
      <c r="G2" s="34"/>
      <c r="H2" s="34"/>
      <c r="I2" s="34"/>
      <c r="J2" s="34"/>
      <c r="K2" s="34"/>
      <c r="L2" s="34"/>
      <c r="N2" s="36" t="s">
        <v>115</v>
      </c>
      <c r="O2">
        <v>19</v>
      </c>
      <c r="P2">
        <v>9</v>
      </c>
      <c r="Q2" s="32">
        <f>O2+P2</f>
        <v>28</v>
      </c>
    </row>
    <row r="3" spans="1:17" ht="15">
      <c r="A3" s="33">
        <v>1982</v>
      </c>
      <c r="B3" s="34"/>
      <c r="C3" s="34"/>
      <c r="D3" s="34"/>
      <c r="E3" s="35" t="s">
        <v>114</v>
      </c>
      <c r="F3" s="34"/>
      <c r="G3" s="34"/>
      <c r="H3" s="34"/>
      <c r="I3" s="34"/>
      <c r="J3" s="34"/>
      <c r="K3" s="34"/>
      <c r="L3" s="34"/>
      <c r="N3" s="37" t="s">
        <v>116</v>
      </c>
      <c r="O3">
        <v>13</v>
      </c>
      <c r="P3">
        <v>8</v>
      </c>
      <c r="Q3" s="32">
        <f>O3+P3</f>
        <v>21</v>
      </c>
    </row>
    <row r="4" spans="1:17" ht="15">
      <c r="A4" s="33">
        <v>1983</v>
      </c>
      <c r="B4" s="34"/>
      <c r="C4" s="34"/>
      <c r="D4" s="34"/>
      <c r="E4" s="35" t="s">
        <v>114</v>
      </c>
      <c r="F4" s="34"/>
      <c r="G4" s="34"/>
      <c r="H4" s="34"/>
      <c r="I4" s="34"/>
      <c r="J4" s="34"/>
      <c r="K4" s="34"/>
      <c r="L4" s="34"/>
      <c r="N4" s="13" t="s">
        <v>117</v>
      </c>
      <c r="O4">
        <v>12</v>
      </c>
      <c r="P4">
        <v>5</v>
      </c>
      <c r="Q4" s="32">
        <f>O4+P4</f>
        <v>17</v>
      </c>
    </row>
    <row r="5" spans="1:17" ht="15">
      <c r="A5" s="33">
        <v>1984</v>
      </c>
      <c r="B5" s="34"/>
      <c r="C5" s="34"/>
      <c r="D5" s="34"/>
      <c r="E5" s="38" t="s">
        <v>118</v>
      </c>
      <c r="F5" s="34"/>
      <c r="G5" s="34"/>
      <c r="H5" s="34"/>
      <c r="I5" s="34"/>
      <c r="J5" s="34"/>
      <c r="K5" s="34"/>
      <c r="L5" s="34"/>
      <c r="N5" s="39" t="s">
        <v>119</v>
      </c>
      <c r="O5">
        <v>4</v>
      </c>
      <c r="P5">
        <v>6</v>
      </c>
      <c r="Q5" s="32">
        <f>O5+P5</f>
        <v>10</v>
      </c>
    </row>
    <row r="6" spans="1:17" ht="15">
      <c r="A6" s="33">
        <v>1985</v>
      </c>
      <c r="B6" s="34"/>
      <c r="C6" s="34"/>
      <c r="D6" s="34"/>
      <c r="E6" s="35" t="s">
        <v>114</v>
      </c>
      <c r="F6" s="34"/>
      <c r="G6" s="34"/>
      <c r="H6" s="40" t="s">
        <v>120</v>
      </c>
      <c r="I6" s="34"/>
      <c r="J6" s="34"/>
      <c r="K6" s="34"/>
      <c r="L6" s="34"/>
      <c r="N6" s="41" t="s">
        <v>121</v>
      </c>
      <c r="O6">
        <v>8</v>
      </c>
      <c r="P6">
        <v>0</v>
      </c>
      <c r="Q6" s="32">
        <f>O6+P6</f>
        <v>8</v>
      </c>
    </row>
    <row r="7" spans="1:17" ht="15">
      <c r="A7" s="33">
        <v>1986</v>
      </c>
      <c r="B7" s="34"/>
      <c r="C7" s="34"/>
      <c r="D7" s="34"/>
      <c r="E7" s="35" t="s">
        <v>114</v>
      </c>
      <c r="F7" s="34"/>
      <c r="G7" s="34"/>
      <c r="H7" s="34" t="s">
        <v>122</v>
      </c>
      <c r="I7" s="34"/>
      <c r="J7" s="34"/>
      <c r="K7" s="34"/>
      <c r="L7" s="34"/>
      <c r="N7" s="42" t="s">
        <v>123</v>
      </c>
      <c r="O7">
        <v>6</v>
      </c>
      <c r="P7">
        <v>1</v>
      </c>
      <c r="Q7" s="32">
        <f>O7+P7</f>
        <v>7</v>
      </c>
    </row>
    <row r="8" spans="1:17" ht="15">
      <c r="A8" s="33">
        <v>1987</v>
      </c>
      <c r="B8" s="34"/>
      <c r="C8" s="34" t="s">
        <v>122</v>
      </c>
      <c r="D8" s="34"/>
      <c r="E8" s="43" t="s">
        <v>124</v>
      </c>
      <c r="F8" s="34" t="s">
        <v>125</v>
      </c>
      <c r="G8" s="34"/>
      <c r="H8" s="40" t="s">
        <v>120</v>
      </c>
      <c r="I8" s="35" t="s">
        <v>114</v>
      </c>
      <c r="J8" s="34"/>
      <c r="K8" s="34"/>
      <c r="L8" s="34"/>
      <c r="N8" s="44" t="s">
        <v>126</v>
      </c>
      <c r="O8">
        <v>7</v>
      </c>
      <c r="Q8" s="32">
        <f>O8+P8</f>
        <v>7</v>
      </c>
    </row>
    <row r="9" spans="1:17" ht="15">
      <c r="A9" s="33">
        <v>1988</v>
      </c>
      <c r="B9" s="34"/>
      <c r="C9" s="34" t="s">
        <v>122</v>
      </c>
      <c r="D9" s="34"/>
      <c r="E9" s="34" t="s">
        <v>127</v>
      </c>
      <c r="F9" s="38" t="s">
        <v>118</v>
      </c>
      <c r="G9" s="34"/>
      <c r="H9" s="34" t="s">
        <v>128</v>
      </c>
      <c r="I9" s="38" t="s">
        <v>118</v>
      </c>
      <c r="J9" s="34"/>
      <c r="K9" s="34"/>
      <c r="L9" s="34"/>
      <c r="N9" s="45" t="s">
        <v>129</v>
      </c>
      <c r="O9">
        <v>5</v>
      </c>
      <c r="P9">
        <v>1</v>
      </c>
      <c r="Q9" s="32">
        <f>O9+P9</f>
        <v>6</v>
      </c>
    </row>
    <row r="10" spans="1:17" ht="15">
      <c r="A10" s="33">
        <v>1989</v>
      </c>
      <c r="B10" s="34"/>
      <c r="C10" s="34" t="s">
        <v>130</v>
      </c>
      <c r="D10" s="34"/>
      <c r="E10" s="43" t="s">
        <v>124</v>
      </c>
      <c r="F10" s="38" t="s">
        <v>118</v>
      </c>
      <c r="G10" s="34"/>
      <c r="H10" s="40" t="s">
        <v>120</v>
      </c>
      <c r="I10" s="34" t="s">
        <v>131</v>
      </c>
      <c r="J10" s="34"/>
      <c r="K10" s="34"/>
      <c r="L10" s="34"/>
      <c r="N10" s="46" t="s">
        <v>132</v>
      </c>
      <c r="O10">
        <v>6</v>
      </c>
      <c r="P10">
        <v>0</v>
      </c>
      <c r="Q10" s="32">
        <f>O10+P10</f>
        <v>6</v>
      </c>
    </row>
    <row r="11" spans="1:17" ht="15">
      <c r="A11" s="33">
        <v>1990</v>
      </c>
      <c r="B11" s="34"/>
      <c r="C11" s="34" t="s">
        <v>133</v>
      </c>
      <c r="D11" s="34"/>
      <c r="E11" s="34" t="s">
        <v>134</v>
      </c>
      <c r="F11" s="34" t="s">
        <v>135</v>
      </c>
      <c r="G11" s="34"/>
      <c r="H11" s="47" t="s">
        <v>136</v>
      </c>
      <c r="I11" s="40" t="s">
        <v>120</v>
      </c>
      <c r="J11" s="34"/>
      <c r="K11" s="34"/>
      <c r="L11" s="34"/>
      <c r="N11" s="17" t="s">
        <v>137</v>
      </c>
      <c r="O11">
        <v>6</v>
      </c>
      <c r="P11">
        <v>0</v>
      </c>
      <c r="Q11" s="32">
        <f>O11+P11</f>
        <v>6</v>
      </c>
    </row>
    <row r="12" spans="1:17" ht="15">
      <c r="A12" s="33">
        <v>1991</v>
      </c>
      <c r="B12" s="34"/>
      <c r="C12" s="48" t="s">
        <v>138</v>
      </c>
      <c r="D12" s="34"/>
      <c r="E12" s="49" t="s">
        <v>139</v>
      </c>
      <c r="F12" s="50" t="s">
        <v>140</v>
      </c>
      <c r="G12" s="47" t="s">
        <v>136</v>
      </c>
      <c r="H12" s="43" t="s">
        <v>124</v>
      </c>
      <c r="I12" s="34" t="s">
        <v>141</v>
      </c>
      <c r="J12" s="34"/>
      <c r="K12" s="34"/>
      <c r="L12" s="34"/>
      <c r="N12" t="s">
        <v>142</v>
      </c>
      <c r="O12">
        <v>2</v>
      </c>
      <c r="P12">
        <v>3</v>
      </c>
      <c r="Q12" s="32">
        <f>O12+P12</f>
        <v>5</v>
      </c>
    </row>
    <row r="13" spans="1:17" ht="15">
      <c r="A13" s="33">
        <v>1992</v>
      </c>
      <c r="B13" s="43" t="s">
        <v>124</v>
      </c>
      <c r="C13" s="34" t="s">
        <v>143</v>
      </c>
      <c r="D13" s="34" t="s">
        <v>144</v>
      </c>
      <c r="E13" s="34" t="s">
        <v>145</v>
      </c>
      <c r="F13" s="34" t="s">
        <v>145</v>
      </c>
      <c r="G13" s="34" t="s">
        <v>146</v>
      </c>
      <c r="H13" s="34" t="s">
        <v>147</v>
      </c>
      <c r="I13" s="38" t="s">
        <v>118</v>
      </c>
      <c r="J13" s="38" t="s">
        <v>118</v>
      </c>
      <c r="K13" s="34"/>
      <c r="L13" s="34" t="s">
        <v>148</v>
      </c>
      <c r="N13" s="16" t="s">
        <v>149</v>
      </c>
      <c r="O13">
        <v>5</v>
      </c>
      <c r="Q13" s="32">
        <f>O13+P13</f>
        <v>5</v>
      </c>
    </row>
    <row r="14" spans="1:17" ht="15">
      <c r="A14" s="33">
        <v>1993</v>
      </c>
      <c r="B14" s="38" t="s">
        <v>118</v>
      </c>
      <c r="C14" s="50" t="s">
        <v>140</v>
      </c>
      <c r="D14" s="38" t="s">
        <v>118</v>
      </c>
      <c r="E14" s="34" t="s">
        <v>150</v>
      </c>
      <c r="F14" s="51" t="s">
        <v>151</v>
      </c>
      <c r="G14" s="34" t="s">
        <v>152</v>
      </c>
      <c r="H14" s="34" t="s">
        <v>153</v>
      </c>
      <c r="I14" s="34" t="s">
        <v>154</v>
      </c>
      <c r="J14" s="34" t="s">
        <v>155</v>
      </c>
      <c r="K14" s="51" t="s">
        <v>151</v>
      </c>
      <c r="L14" s="51" t="s">
        <v>151</v>
      </c>
      <c r="N14" s="52" t="s">
        <v>156</v>
      </c>
      <c r="O14">
        <v>5</v>
      </c>
      <c r="Q14" s="32">
        <f>O14+P14</f>
        <v>5</v>
      </c>
    </row>
    <row r="15" spans="1:17" ht="15">
      <c r="A15" s="33">
        <v>1994</v>
      </c>
      <c r="B15" s="40" t="s">
        <v>120</v>
      </c>
      <c r="C15" s="34" t="s">
        <v>143</v>
      </c>
      <c r="D15" s="51" t="s">
        <v>151</v>
      </c>
      <c r="E15" s="34" t="s">
        <v>157</v>
      </c>
      <c r="F15" s="34" t="s">
        <v>148</v>
      </c>
      <c r="G15" s="34" t="s">
        <v>158</v>
      </c>
      <c r="H15" s="34" t="s">
        <v>153</v>
      </c>
      <c r="I15" s="34" t="s">
        <v>159</v>
      </c>
      <c r="J15" s="34" t="s">
        <v>160</v>
      </c>
      <c r="K15" s="34" t="s">
        <v>161</v>
      </c>
      <c r="L15" s="34" t="s">
        <v>162</v>
      </c>
      <c r="N15" t="s">
        <v>163</v>
      </c>
      <c r="O15">
        <v>0</v>
      </c>
      <c r="P15">
        <v>4</v>
      </c>
      <c r="Q15" s="32">
        <f>O15+P15</f>
        <v>4</v>
      </c>
    </row>
    <row r="16" spans="1:17" ht="15">
      <c r="A16" s="33">
        <v>1995</v>
      </c>
      <c r="B16" s="34" t="s">
        <v>164</v>
      </c>
      <c r="C16" s="53" t="s">
        <v>165</v>
      </c>
      <c r="D16" s="34" t="s">
        <v>166</v>
      </c>
      <c r="E16" s="54" t="s">
        <v>167</v>
      </c>
      <c r="F16" s="40" t="s">
        <v>120</v>
      </c>
      <c r="G16" s="55" t="s">
        <v>168</v>
      </c>
      <c r="H16" s="34" t="s">
        <v>169</v>
      </c>
      <c r="I16" s="34" t="s">
        <v>159</v>
      </c>
      <c r="J16" s="34" t="s">
        <v>170</v>
      </c>
      <c r="K16" s="34" t="s">
        <v>171</v>
      </c>
      <c r="L16" s="56" t="s">
        <v>172</v>
      </c>
      <c r="N16" t="s">
        <v>173</v>
      </c>
      <c r="O16">
        <v>1</v>
      </c>
      <c r="P16">
        <v>3</v>
      </c>
      <c r="Q16" s="32">
        <f>O16+P16</f>
        <v>4</v>
      </c>
    </row>
    <row r="17" spans="1:17" ht="15">
      <c r="A17" s="33">
        <v>1996</v>
      </c>
      <c r="B17" s="50" t="s">
        <v>174</v>
      </c>
      <c r="C17" s="57" t="s">
        <v>175</v>
      </c>
      <c r="D17" s="57" t="s">
        <v>175</v>
      </c>
      <c r="E17" s="54" t="s">
        <v>167</v>
      </c>
      <c r="F17" s="34" t="s">
        <v>176</v>
      </c>
      <c r="G17" s="34" t="s">
        <v>177</v>
      </c>
      <c r="H17" s="34" t="s">
        <v>178</v>
      </c>
      <c r="I17" s="34" t="s">
        <v>159</v>
      </c>
      <c r="J17" s="49" t="s">
        <v>139</v>
      </c>
      <c r="K17" s="53" t="s">
        <v>165</v>
      </c>
      <c r="L17" s="57" t="s">
        <v>175</v>
      </c>
      <c r="N17" t="s">
        <v>179</v>
      </c>
      <c r="O17">
        <v>1</v>
      </c>
      <c r="P17">
        <v>3</v>
      </c>
      <c r="Q17" s="32">
        <f>O17+P17</f>
        <v>4</v>
      </c>
    </row>
    <row r="18" spans="1:17" ht="15">
      <c r="A18" s="33">
        <v>1997</v>
      </c>
      <c r="B18" s="34" t="s">
        <v>157</v>
      </c>
      <c r="C18" s="58" t="s">
        <v>180</v>
      </c>
      <c r="D18" s="57" t="s">
        <v>175</v>
      </c>
      <c r="E18" s="48" t="s">
        <v>138</v>
      </c>
      <c r="F18" s="49" t="s">
        <v>139</v>
      </c>
      <c r="G18" s="48" t="s">
        <v>138</v>
      </c>
      <c r="H18" s="58" t="s">
        <v>180</v>
      </c>
      <c r="I18" s="57" t="s">
        <v>175</v>
      </c>
      <c r="J18" s="34" t="s">
        <v>181</v>
      </c>
      <c r="K18" s="58" t="s">
        <v>180</v>
      </c>
      <c r="L18" s="34" t="s">
        <v>182</v>
      </c>
      <c r="N18" t="s">
        <v>183</v>
      </c>
      <c r="O18">
        <v>2</v>
      </c>
      <c r="P18">
        <v>2</v>
      </c>
      <c r="Q18" s="32">
        <f>O18+P18</f>
        <v>4</v>
      </c>
    </row>
    <row r="19" spans="1:12" ht="15">
      <c r="A19" s="33">
        <v>1998</v>
      </c>
      <c r="B19" s="50" t="s">
        <v>174</v>
      </c>
      <c r="C19" s="57" t="s">
        <v>175</v>
      </c>
      <c r="D19" s="57" t="s">
        <v>175</v>
      </c>
      <c r="E19" s="34" t="s">
        <v>184</v>
      </c>
      <c r="F19" s="40" t="s">
        <v>120</v>
      </c>
      <c r="G19" s="55" t="s">
        <v>168</v>
      </c>
      <c r="H19" s="40" t="s">
        <v>120</v>
      </c>
      <c r="I19" s="50" t="s">
        <v>140</v>
      </c>
      <c r="J19" s="34" t="s">
        <v>134</v>
      </c>
      <c r="K19" s="34" t="s">
        <v>161</v>
      </c>
      <c r="L19" s="40" t="s">
        <v>120</v>
      </c>
    </row>
    <row r="20" spans="1:12" ht="15">
      <c r="A20" s="33">
        <v>1999</v>
      </c>
      <c r="B20" s="54" t="s">
        <v>167</v>
      </c>
      <c r="C20" s="57" t="s">
        <v>175</v>
      </c>
      <c r="D20" s="57" t="s">
        <v>175</v>
      </c>
      <c r="E20" s="34" t="s">
        <v>185</v>
      </c>
      <c r="F20" s="34" t="s">
        <v>186</v>
      </c>
      <c r="G20" s="55" t="s">
        <v>168</v>
      </c>
      <c r="H20" s="34" t="s">
        <v>187</v>
      </c>
      <c r="I20" s="34" t="s">
        <v>188</v>
      </c>
      <c r="J20" s="54" t="s">
        <v>167</v>
      </c>
      <c r="K20" s="40" t="s">
        <v>120</v>
      </c>
      <c r="L20" s="50" t="s">
        <v>140</v>
      </c>
    </row>
    <row r="21" spans="1:12" ht="15">
      <c r="A21" s="33">
        <v>2000</v>
      </c>
      <c r="B21" s="59" t="s">
        <v>189</v>
      </c>
      <c r="C21" s="34" t="s">
        <v>188</v>
      </c>
      <c r="D21" s="53" t="s">
        <v>165</v>
      </c>
      <c r="E21" s="54" t="s">
        <v>167</v>
      </c>
      <c r="F21" s="57" t="s">
        <v>175</v>
      </c>
      <c r="G21" s="55" t="s">
        <v>168</v>
      </c>
      <c r="H21" s="59" t="s">
        <v>189</v>
      </c>
      <c r="I21" s="53" t="s">
        <v>165</v>
      </c>
      <c r="J21" s="54" t="s">
        <v>167</v>
      </c>
      <c r="K21" s="54" t="s">
        <v>167</v>
      </c>
      <c r="L21" s="57" t="s">
        <v>175</v>
      </c>
    </row>
    <row r="22" spans="1:12" ht="15">
      <c r="A22" s="33">
        <v>2001</v>
      </c>
      <c r="B22" s="34" t="s">
        <v>134</v>
      </c>
      <c r="C22" s="34" t="s">
        <v>190</v>
      </c>
      <c r="D22" s="34" t="s">
        <v>191</v>
      </c>
      <c r="E22" s="47" t="s">
        <v>136</v>
      </c>
      <c r="F22" s="34" t="s">
        <v>192</v>
      </c>
      <c r="G22" s="34" t="s">
        <v>193</v>
      </c>
      <c r="H22" s="53" t="s">
        <v>165</v>
      </c>
      <c r="I22" s="34" t="s">
        <v>191</v>
      </c>
      <c r="J22" s="59" t="s">
        <v>189</v>
      </c>
      <c r="K22" s="43" t="s">
        <v>124</v>
      </c>
      <c r="L22" s="57" t="s">
        <v>175</v>
      </c>
    </row>
    <row r="23" spans="1:12" ht="15">
      <c r="A23" s="33">
        <v>2002</v>
      </c>
      <c r="B23" s="59" t="s">
        <v>189</v>
      </c>
      <c r="C23" s="56" t="s">
        <v>172</v>
      </c>
      <c r="D23" s="57" t="s">
        <v>175</v>
      </c>
      <c r="E23" s="34" t="s">
        <v>194</v>
      </c>
      <c r="F23" s="60" t="s">
        <v>195</v>
      </c>
      <c r="G23" s="34" t="s">
        <v>196</v>
      </c>
      <c r="H23" s="54" t="s">
        <v>167</v>
      </c>
      <c r="I23" s="34" t="s">
        <v>191</v>
      </c>
      <c r="J23" s="34" t="s">
        <v>197</v>
      </c>
      <c r="K23" s="34" t="s">
        <v>198</v>
      </c>
      <c r="L23" s="56" t="s">
        <v>172</v>
      </c>
    </row>
    <row r="24" spans="1:12" ht="15">
      <c r="A24" s="33">
        <v>2003</v>
      </c>
      <c r="B24" s="60" t="s">
        <v>195</v>
      </c>
      <c r="C24" s="61" t="s">
        <v>199</v>
      </c>
      <c r="D24" s="61" t="s">
        <v>199</v>
      </c>
      <c r="E24" s="47" t="s">
        <v>136</v>
      </c>
      <c r="F24" s="50" t="s">
        <v>140</v>
      </c>
      <c r="G24" s="60" t="s">
        <v>195</v>
      </c>
      <c r="H24" s="54" t="s">
        <v>167</v>
      </c>
      <c r="I24" s="43" t="s">
        <v>124</v>
      </c>
      <c r="J24" s="54" t="s">
        <v>167</v>
      </c>
      <c r="K24" s="34" t="s">
        <v>200</v>
      </c>
      <c r="L24" s="34" t="s">
        <v>201</v>
      </c>
    </row>
    <row r="25" spans="1:12" ht="15">
      <c r="A25" s="33">
        <v>2004</v>
      </c>
      <c r="B25" s="62" t="s">
        <v>202</v>
      </c>
      <c r="C25" s="34" t="s">
        <v>203</v>
      </c>
      <c r="D25" s="50" t="s">
        <v>140</v>
      </c>
      <c r="E25" s="34" t="s">
        <v>204</v>
      </c>
      <c r="F25" s="34" t="s">
        <v>205</v>
      </c>
      <c r="G25" s="34" t="s">
        <v>206</v>
      </c>
      <c r="H25" s="34" t="s">
        <v>207</v>
      </c>
      <c r="I25" s="57" t="s">
        <v>175</v>
      </c>
      <c r="J25" s="43" t="s">
        <v>124</v>
      </c>
      <c r="K25" s="34" t="s">
        <v>208</v>
      </c>
      <c r="L25" s="40" t="s">
        <v>120</v>
      </c>
    </row>
    <row r="26" spans="1:12" ht="15">
      <c r="A26" s="33">
        <v>2005</v>
      </c>
      <c r="B26" s="55" t="s">
        <v>168</v>
      </c>
      <c r="C26" s="57" t="s">
        <v>175</v>
      </c>
      <c r="D26" s="61" t="s">
        <v>199</v>
      </c>
      <c r="E26" s="34" t="s">
        <v>209</v>
      </c>
      <c r="F26" s="57" t="s">
        <v>175</v>
      </c>
      <c r="G26" s="34" t="s">
        <v>210</v>
      </c>
      <c r="H26" s="57" t="s">
        <v>175</v>
      </c>
      <c r="I26" s="61" t="s">
        <v>199</v>
      </c>
      <c r="J26" s="34" t="s">
        <v>211</v>
      </c>
      <c r="K26" s="34" t="s">
        <v>212</v>
      </c>
      <c r="L26" s="34" t="s">
        <v>188</v>
      </c>
    </row>
    <row r="27" spans="1:12" ht="15">
      <c r="A27" s="33">
        <v>2006</v>
      </c>
      <c r="B27" s="34" t="s">
        <v>213</v>
      </c>
      <c r="C27" s="63" t="s">
        <v>199</v>
      </c>
      <c r="D27" s="64" t="s">
        <v>214</v>
      </c>
      <c r="E27" s="34" t="s">
        <v>215</v>
      </c>
      <c r="F27" s="34" t="s">
        <v>216</v>
      </c>
      <c r="G27" s="65" t="s">
        <v>217</v>
      </c>
      <c r="H27" s="34" t="s">
        <v>218</v>
      </c>
      <c r="I27" s="63" t="s">
        <v>199</v>
      </c>
      <c r="J27" s="64" t="s">
        <v>213</v>
      </c>
      <c r="K27" s="34" t="s">
        <v>219</v>
      </c>
      <c r="L27" s="34" t="s">
        <v>216</v>
      </c>
    </row>
    <row r="28" spans="1:12" ht="15">
      <c r="A28" s="33">
        <v>2007</v>
      </c>
      <c r="B28" s="54" t="s">
        <v>167</v>
      </c>
      <c r="C28" s="57" t="s">
        <v>175</v>
      </c>
      <c r="D28" s="34"/>
      <c r="E28" s="62" t="s">
        <v>202</v>
      </c>
      <c r="F28" s="34" t="s">
        <v>212</v>
      </c>
      <c r="G28" s="34" t="s">
        <v>220</v>
      </c>
      <c r="H28" s="54" t="s">
        <v>167</v>
      </c>
      <c r="I28" s="40" t="s">
        <v>120</v>
      </c>
      <c r="J28" s="34"/>
      <c r="K28" s="57" t="s">
        <v>175</v>
      </c>
      <c r="L28" s="40" t="s">
        <v>120</v>
      </c>
    </row>
    <row r="29" spans="1:12" ht="15">
      <c r="A29" s="33">
        <v>2008</v>
      </c>
      <c r="B29" s="62" t="s">
        <v>202</v>
      </c>
      <c r="C29" s="35" t="s">
        <v>221</v>
      </c>
      <c r="D29" s="34"/>
      <c r="E29" s="60" t="s">
        <v>195</v>
      </c>
      <c r="F29" s="34" t="s">
        <v>222</v>
      </c>
      <c r="G29" s="65" t="s">
        <v>217</v>
      </c>
      <c r="H29" s="47" t="s">
        <v>136</v>
      </c>
      <c r="I29" s="34" t="s">
        <v>223</v>
      </c>
      <c r="J29" s="34"/>
      <c r="K29" s="34" t="s">
        <v>224</v>
      </c>
      <c r="L29" s="35" t="s">
        <v>221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workbookViewId="0" topLeftCell="A1">
      <selection activeCell="U13" sqref="U13"/>
    </sheetView>
  </sheetViews>
  <sheetFormatPr defaultColWidth="11.421875" defaultRowHeight="12.75"/>
  <cols>
    <col min="1" max="1" width="7.57421875" style="0" customWidth="1"/>
    <col min="2" max="16" width="10.57421875" style="0" customWidth="1"/>
    <col min="17" max="17" width="7.57421875" style="9" customWidth="1"/>
    <col min="18" max="18" width="10.00390625" style="0" customWidth="1"/>
    <col min="19" max="19" width="10.57421875" style="0" customWidth="1"/>
    <col min="20" max="21" width="11.57421875" style="0" customWidth="1"/>
    <col min="22" max="22" width="10.140625" style="0" customWidth="1"/>
    <col min="23" max="23" width="11.57421875" style="0" customWidth="1"/>
    <col min="24" max="24" width="10.57421875" style="0" customWidth="1"/>
  </cols>
  <sheetData>
    <row r="1" spans="1:24" ht="36.75">
      <c r="A1" t="s">
        <v>100</v>
      </c>
      <c r="B1" s="66" t="s">
        <v>225</v>
      </c>
      <c r="C1" s="66" t="s">
        <v>226</v>
      </c>
      <c r="D1" s="66" t="s">
        <v>227</v>
      </c>
      <c r="E1" s="66" t="s">
        <v>228</v>
      </c>
      <c r="F1" s="66" t="s">
        <v>229</v>
      </c>
      <c r="G1" s="67" t="s">
        <v>230</v>
      </c>
      <c r="H1" s="67" t="s">
        <v>231</v>
      </c>
      <c r="I1" s="67" t="s">
        <v>232</v>
      </c>
      <c r="J1" s="67" t="s">
        <v>233</v>
      </c>
      <c r="K1" s="67" t="s">
        <v>234</v>
      </c>
      <c r="L1" s="68" t="s">
        <v>235</v>
      </c>
      <c r="M1" s="68" t="s">
        <v>236</v>
      </c>
      <c r="N1" s="68" t="s">
        <v>237</v>
      </c>
      <c r="O1" s="68" t="s">
        <v>238</v>
      </c>
      <c r="P1" s="68" t="s">
        <v>239</v>
      </c>
      <c r="Q1" s="9" t="s">
        <v>100</v>
      </c>
      <c r="R1" s="67" t="s">
        <v>240</v>
      </c>
      <c r="S1" s="67" t="s">
        <v>241</v>
      </c>
      <c r="T1" s="67" t="s">
        <v>242</v>
      </c>
      <c r="U1" s="67" t="s">
        <v>243</v>
      </c>
      <c r="V1" s="67" t="s">
        <v>244</v>
      </c>
      <c r="W1" s="67" t="s">
        <v>245</v>
      </c>
      <c r="X1" s="67" t="s">
        <v>246</v>
      </c>
    </row>
    <row r="2" spans="1:24" ht="24.75">
      <c r="A2" s="69" t="s">
        <v>247</v>
      </c>
      <c r="B2" s="70" t="s">
        <v>248</v>
      </c>
      <c r="C2" s="71" t="s">
        <v>249</v>
      </c>
      <c r="D2" s="67" t="s">
        <v>250</v>
      </c>
      <c r="E2" s="72" t="s">
        <v>251</v>
      </c>
      <c r="F2" s="67" t="s">
        <v>252</v>
      </c>
      <c r="G2" s="73" t="s">
        <v>253</v>
      </c>
      <c r="H2" s="73" t="s">
        <v>253</v>
      </c>
      <c r="I2" s="74" t="s">
        <v>254</v>
      </c>
      <c r="J2" s="73" t="s">
        <v>255</v>
      </c>
      <c r="K2" s="73" t="s">
        <v>255</v>
      </c>
      <c r="L2" s="67" t="s">
        <v>256</v>
      </c>
      <c r="M2" s="75" t="s">
        <v>257</v>
      </c>
      <c r="N2" s="75" t="s">
        <v>258</v>
      </c>
      <c r="O2" s="76" t="s">
        <v>259</v>
      </c>
      <c r="P2" s="77" t="s">
        <v>260</v>
      </c>
      <c r="Q2" s="9">
        <v>2009</v>
      </c>
      <c r="R2" s="71" t="s">
        <v>249</v>
      </c>
      <c r="S2" s="73" t="s">
        <v>255</v>
      </c>
      <c r="T2" s="71" t="s">
        <v>249</v>
      </c>
      <c r="U2" s="67" t="s">
        <v>261</v>
      </c>
      <c r="V2" s="73" t="s">
        <v>255</v>
      </c>
      <c r="W2" s="78" t="s">
        <v>262</v>
      </c>
      <c r="X2" s="67" t="s">
        <v>250</v>
      </c>
    </row>
    <row r="3" spans="1:24" ht="24.75">
      <c r="A3" s="69" t="s">
        <v>263</v>
      </c>
      <c r="B3" s="71" t="s">
        <v>249</v>
      </c>
      <c r="C3" s="72" t="s">
        <v>251</v>
      </c>
      <c r="D3" s="67" t="s">
        <v>264</v>
      </c>
      <c r="E3" s="72" t="s">
        <v>265</v>
      </c>
      <c r="F3" s="79" t="s">
        <v>266</v>
      </c>
      <c r="G3" s="72" t="s">
        <v>251</v>
      </c>
      <c r="H3" s="80" t="s">
        <v>267</v>
      </c>
      <c r="I3" s="72" t="s">
        <v>251</v>
      </c>
      <c r="J3" s="67" t="s">
        <v>268</v>
      </c>
      <c r="K3" s="80" t="s">
        <v>267</v>
      </c>
      <c r="L3" s="81" t="s">
        <v>269</v>
      </c>
      <c r="M3" s="76" t="s">
        <v>259</v>
      </c>
      <c r="N3" s="82" t="s">
        <v>270</v>
      </c>
      <c r="O3" s="67" t="s">
        <v>271</v>
      </c>
      <c r="P3" s="80" t="s">
        <v>272</v>
      </c>
      <c r="Q3" s="9">
        <v>2010</v>
      </c>
      <c r="R3" s="71" t="s">
        <v>249</v>
      </c>
      <c r="S3" s="72" t="s">
        <v>251</v>
      </c>
      <c r="T3" s="67" t="s">
        <v>264</v>
      </c>
      <c r="U3" s="83" t="s">
        <v>273</v>
      </c>
      <c r="V3" s="79" t="s">
        <v>266</v>
      </c>
      <c r="W3" s="71" t="s">
        <v>249</v>
      </c>
      <c r="X3" s="67" t="s">
        <v>274</v>
      </c>
    </row>
    <row r="4" spans="1:24" ht="24.75">
      <c r="A4" s="69" t="s">
        <v>275</v>
      </c>
      <c r="B4" s="71" t="s">
        <v>249</v>
      </c>
      <c r="C4" s="67" t="s">
        <v>276</v>
      </c>
      <c r="D4" s="72" t="s">
        <v>265</v>
      </c>
      <c r="E4" s="78" t="s">
        <v>262</v>
      </c>
      <c r="F4" s="79" t="s">
        <v>266</v>
      </c>
      <c r="G4" s="73" t="s">
        <v>253</v>
      </c>
      <c r="H4" s="73" t="s">
        <v>253</v>
      </c>
      <c r="I4" s="84" t="s">
        <v>260</v>
      </c>
      <c r="J4" s="80" t="s">
        <v>267</v>
      </c>
      <c r="K4" s="80" t="s">
        <v>267</v>
      </c>
      <c r="L4" s="74" t="s">
        <v>254</v>
      </c>
      <c r="M4" s="85" t="s">
        <v>277</v>
      </c>
      <c r="N4" s="83" t="s">
        <v>273</v>
      </c>
      <c r="O4" s="84" t="s">
        <v>260</v>
      </c>
      <c r="P4" s="83" t="s">
        <v>273</v>
      </c>
      <c r="Q4" s="9">
        <v>2011</v>
      </c>
      <c r="R4" s="71" t="s">
        <v>249</v>
      </c>
      <c r="S4" s="83" t="s">
        <v>273</v>
      </c>
      <c r="T4" s="72" t="s">
        <v>251</v>
      </c>
      <c r="U4" s="67" t="s">
        <v>278</v>
      </c>
      <c r="V4" s="79" t="s">
        <v>266</v>
      </c>
      <c r="W4" s="67" t="s">
        <v>279</v>
      </c>
      <c r="X4" s="72" t="s">
        <v>265</v>
      </c>
    </row>
    <row r="5" spans="1:24" ht="24.75">
      <c r="A5" s="69" t="s">
        <v>280</v>
      </c>
      <c r="B5" s="86" t="s">
        <v>216</v>
      </c>
      <c r="C5" s="86" t="s">
        <v>216</v>
      </c>
      <c r="D5" s="87" t="s">
        <v>281</v>
      </c>
      <c r="E5" s="86" t="s">
        <v>216</v>
      </c>
      <c r="F5" s="72" t="s">
        <v>265</v>
      </c>
      <c r="G5" s="67" t="s">
        <v>282</v>
      </c>
      <c r="H5" s="88" t="s">
        <v>283</v>
      </c>
      <c r="I5" s="82" t="s">
        <v>270</v>
      </c>
      <c r="J5" s="67" t="s">
        <v>284</v>
      </c>
      <c r="K5" s="67" t="s">
        <v>285</v>
      </c>
      <c r="L5" s="71" t="s">
        <v>249</v>
      </c>
      <c r="M5" s="71" t="s">
        <v>249</v>
      </c>
      <c r="N5" s="79" t="s">
        <v>266</v>
      </c>
      <c r="O5" s="71" t="s">
        <v>249</v>
      </c>
      <c r="P5" s="84" t="s">
        <v>260</v>
      </c>
      <c r="Q5" s="9">
        <v>2012</v>
      </c>
      <c r="R5" s="71" t="s">
        <v>249</v>
      </c>
      <c r="S5" s="72" t="s">
        <v>251</v>
      </c>
      <c r="T5" s="78" t="s">
        <v>262</v>
      </c>
      <c r="U5" s="71" t="s">
        <v>249</v>
      </c>
      <c r="V5" s="79" t="s">
        <v>266</v>
      </c>
      <c r="W5" s="71" t="s">
        <v>249</v>
      </c>
      <c r="X5" s="85" t="s">
        <v>281</v>
      </c>
    </row>
    <row r="6" spans="1:24" ht="32.25">
      <c r="A6" s="69" t="s">
        <v>286</v>
      </c>
      <c r="B6" s="71" t="s">
        <v>249</v>
      </c>
      <c r="C6" s="85" t="s">
        <v>287</v>
      </c>
      <c r="D6" s="85" t="s">
        <v>288</v>
      </c>
      <c r="E6" s="85" t="s">
        <v>289</v>
      </c>
      <c r="F6" s="71" t="s">
        <v>249</v>
      </c>
      <c r="G6" s="85" t="s">
        <v>290</v>
      </c>
      <c r="H6" s="71" t="s">
        <v>249</v>
      </c>
      <c r="I6" s="89" t="s">
        <v>291</v>
      </c>
      <c r="J6" s="90" t="s">
        <v>292</v>
      </c>
      <c r="K6" s="72" t="s">
        <v>265</v>
      </c>
      <c r="L6" s="75" t="s">
        <v>257</v>
      </c>
      <c r="M6" s="81" t="s">
        <v>269</v>
      </c>
      <c r="N6" s="88" t="s">
        <v>283</v>
      </c>
      <c r="O6" s="67" t="s">
        <v>293</v>
      </c>
      <c r="P6" s="89" t="s">
        <v>294</v>
      </c>
      <c r="Q6" s="9">
        <v>2013</v>
      </c>
      <c r="R6" s="71" t="s">
        <v>249</v>
      </c>
      <c r="S6" s="67" t="s">
        <v>295</v>
      </c>
      <c r="T6" s="72" t="s">
        <v>265</v>
      </c>
      <c r="U6" s="67" t="s">
        <v>269</v>
      </c>
      <c r="V6" s="71" t="s">
        <v>249</v>
      </c>
      <c r="W6" s="71" t="s">
        <v>249</v>
      </c>
      <c r="X6" s="85" t="s">
        <v>288</v>
      </c>
    </row>
    <row r="7" spans="1:24" ht="35.25" customHeight="1">
      <c r="A7" s="69" t="s">
        <v>296</v>
      </c>
      <c r="B7" s="91" t="s">
        <v>297</v>
      </c>
      <c r="C7" s="87" t="s">
        <v>281</v>
      </c>
      <c r="D7" s="85" t="s">
        <v>298</v>
      </c>
      <c r="E7" s="74" t="s">
        <v>254</v>
      </c>
      <c r="F7" s="70" t="s">
        <v>248</v>
      </c>
      <c r="G7" s="91" t="s">
        <v>297</v>
      </c>
      <c r="H7" s="85" t="s">
        <v>299</v>
      </c>
      <c r="I7" s="72" t="s">
        <v>265</v>
      </c>
      <c r="J7" s="90" t="s">
        <v>292</v>
      </c>
      <c r="K7" s="72" t="s">
        <v>265</v>
      </c>
      <c r="L7" s="67" t="s">
        <v>300</v>
      </c>
      <c r="M7" s="71" t="s">
        <v>249</v>
      </c>
      <c r="N7" s="67" t="s">
        <v>301</v>
      </c>
      <c r="O7" s="67" t="s">
        <v>302</v>
      </c>
      <c r="P7" s="91" t="s">
        <v>297</v>
      </c>
      <c r="Q7" s="9">
        <v>2014</v>
      </c>
      <c r="R7" s="71" t="s">
        <v>249</v>
      </c>
      <c r="S7" s="72" t="s">
        <v>251</v>
      </c>
      <c r="T7" s="87" t="s">
        <v>281</v>
      </c>
      <c r="U7" s="67" t="s">
        <v>303</v>
      </c>
      <c r="V7" s="91" t="s">
        <v>297</v>
      </c>
      <c r="W7" s="67" t="s">
        <v>302</v>
      </c>
      <c r="X7" s="91" t="s">
        <v>297</v>
      </c>
    </row>
    <row r="8" spans="1:17" ht="24.75">
      <c r="A8" s="69" t="s">
        <v>304</v>
      </c>
      <c r="B8" s="67"/>
      <c r="Q8" s="9">
        <v>2015</v>
      </c>
    </row>
    <row r="9" spans="1:17" ht="24.75">
      <c r="A9" s="69" t="s">
        <v>305</v>
      </c>
      <c r="B9" s="67"/>
      <c r="Q9" s="9">
        <v>2016</v>
      </c>
    </row>
    <row r="10" spans="1:17" ht="24.75">
      <c r="A10" s="69" t="s">
        <v>306</v>
      </c>
      <c r="B10" s="67"/>
      <c r="Q10" s="9">
        <v>2017</v>
      </c>
    </row>
    <row r="11" spans="1:17" ht="24.75">
      <c r="A11" s="69" t="s">
        <v>307</v>
      </c>
      <c r="B11" s="67"/>
      <c r="Q11" s="9">
        <v>2018</v>
      </c>
    </row>
    <row r="12" spans="1:17" ht="24.75">
      <c r="A12" s="69" t="s">
        <v>308</v>
      </c>
      <c r="B12" s="67"/>
      <c r="Q12" s="9">
        <v>2019</v>
      </c>
    </row>
    <row r="13" spans="1:17" ht="24.75">
      <c r="A13" s="69" t="s">
        <v>309</v>
      </c>
      <c r="B13" s="67"/>
      <c r="Q13" s="9">
        <v>2020</v>
      </c>
    </row>
    <row r="14" spans="1:17" ht="24.75">
      <c r="A14" s="69" t="s">
        <v>310</v>
      </c>
      <c r="B14" s="67"/>
      <c r="Q14" s="9">
        <v>2021</v>
      </c>
    </row>
    <row r="15" spans="1:17" ht="24.75">
      <c r="A15" s="69" t="s">
        <v>311</v>
      </c>
      <c r="B15" s="67"/>
      <c r="Q15" s="9">
        <v>2022</v>
      </c>
    </row>
    <row r="16" spans="1:17" ht="24.75">
      <c r="A16" s="69" t="s">
        <v>312</v>
      </c>
      <c r="B16" s="67"/>
      <c r="Q16" s="9">
        <v>2023</v>
      </c>
    </row>
    <row r="17" spans="1:17" ht="24.75">
      <c r="A17" s="69" t="s">
        <v>313</v>
      </c>
      <c r="B17" s="67"/>
      <c r="Q17" s="9">
        <v>2024</v>
      </c>
    </row>
    <row r="18" spans="1:17" ht="24.75">
      <c r="A18" s="69" t="s">
        <v>314</v>
      </c>
      <c r="B18" s="67"/>
      <c r="Q18" s="9">
        <v>2025</v>
      </c>
    </row>
    <row r="19" spans="1:17" ht="24.75">
      <c r="A19" s="69" t="s">
        <v>315</v>
      </c>
      <c r="B19" s="67"/>
      <c r="Q19" s="9">
        <v>2026</v>
      </c>
    </row>
    <row r="20" spans="1:17" ht="24.75">
      <c r="A20" s="69" t="s">
        <v>316</v>
      </c>
      <c r="B20" s="67"/>
      <c r="Q20" s="9">
        <v>2027</v>
      </c>
    </row>
    <row r="21" spans="1:17" ht="24.75">
      <c r="A21" s="69" t="s">
        <v>317</v>
      </c>
      <c r="B21" s="67"/>
      <c r="Q21" s="9">
        <v>2028</v>
      </c>
    </row>
    <row r="22" spans="1:2" ht="24.75">
      <c r="A22" s="69" t="s">
        <v>318</v>
      </c>
      <c r="B22" s="67"/>
    </row>
    <row r="23" spans="1:2" ht="24.75">
      <c r="A23" s="69" t="s">
        <v>319</v>
      </c>
      <c r="B23" s="67"/>
    </row>
    <row r="24" spans="1:2" ht="24.75">
      <c r="A24" s="69" t="s">
        <v>320</v>
      </c>
      <c r="B24" s="67"/>
    </row>
    <row r="25" spans="1:2" ht="24.75">
      <c r="A25" s="69" t="s">
        <v>321</v>
      </c>
      <c r="B25" s="67"/>
    </row>
  </sheetData>
  <printOptions gridLines="1"/>
  <pageMargins left="0.1701388888888889" right="0.1701388888888889" top="0.570138888888889" bottom="0.2701388888888889" header="0.1701388888888889" footer="0.5118055555555555"/>
  <pageSetup horizontalDpi="300" verticalDpi="300" orientation="landscape" paperSize="9" scale="85"/>
  <headerFooter alignWithMargins="0">
    <oddHeader>&amp;LENTENTE des PECHEURS REUNIS&amp;CVAINQUEURS DES CONCOURS&amp;RTRUITES BLANCS QUIVER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2013-05-14T08:22:21Z</cp:lastPrinted>
  <dcterms:modified xsi:type="dcterms:W3CDTF">2015-02-17T13:53:39Z</dcterms:modified>
  <cp:category/>
  <cp:version/>
  <cp:contentType/>
  <cp:contentStatus/>
  <cp:revision>15</cp:revision>
</cp:coreProperties>
</file>